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inoy Akawntant\Pinoy akawntant website\Download Page\"/>
    </mc:Choice>
  </mc:AlternateContent>
  <xr:revisionPtr revIDLastSave="0" documentId="8_{1279765E-887D-4F56-AEE7-D44438CB7D5E}" xr6:coauthVersionLast="47" xr6:coauthVersionMax="47" xr10:uidLastSave="{00000000-0000-0000-0000-000000000000}"/>
  <bookViews>
    <workbookView xWindow="-110" yWindow="-110" windowWidth="19420" windowHeight="11020" xr2:uid="{A075EB7C-C7C6-406F-B783-C12BD49D9AF3}"/>
  </bookViews>
  <sheets>
    <sheet name="Cash Disbursement Journal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D102" i="1" l="1"/>
  <c r="BC98" i="1"/>
  <c r="BA98" i="1"/>
  <c r="AZ98" i="1"/>
  <c r="AX98" i="1"/>
  <c r="AV98" i="1"/>
  <c r="AT98" i="1"/>
  <c r="AR98" i="1"/>
  <c r="AP98" i="1"/>
  <c r="AN98" i="1"/>
  <c r="AL98" i="1"/>
  <c r="AJ98" i="1"/>
  <c r="AH98" i="1"/>
  <c r="AF98" i="1"/>
  <c r="AD98" i="1"/>
  <c r="AB98" i="1"/>
  <c r="Z98" i="1"/>
  <c r="BF96" i="1"/>
  <c r="BD96" i="1"/>
  <c r="AM96" i="1"/>
  <c r="AG96" i="1"/>
  <c r="N96" i="1"/>
  <c r="M96" i="1"/>
  <c r="L96" i="1"/>
  <c r="L98" i="1" s="1"/>
  <c r="BF94" i="1"/>
  <c r="BD94" i="1"/>
  <c r="BB94" i="1"/>
  <c r="BB96" i="1" s="1"/>
  <c r="AZ94" i="1"/>
  <c r="AZ96" i="1" s="1"/>
  <c r="AY94" i="1"/>
  <c r="AY96" i="1" s="1"/>
  <c r="AW94" i="1"/>
  <c r="AU94" i="1"/>
  <c r="AS94" i="1"/>
  <c r="AS96" i="1" s="1"/>
  <c r="AQ94" i="1"/>
  <c r="AQ96" i="1" s="1"/>
  <c r="AO94" i="1"/>
  <c r="AM94" i="1"/>
  <c r="AK94" i="1"/>
  <c r="AI94" i="1"/>
  <c r="AG94" i="1"/>
  <c r="AE94" i="1"/>
  <c r="AE96" i="1" s="1"/>
  <c r="AC94" i="1"/>
  <c r="AC96" i="1" s="1"/>
  <c r="AA94" i="1"/>
  <c r="AA96" i="1" s="1"/>
  <c r="Y94" i="1"/>
  <c r="W94" i="1"/>
  <c r="U94" i="1"/>
  <c r="U96" i="1" s="1"/>
  <c r="S94" i="1"/>
  <c r="S96" i="1" s="1"/>
  <c r="Q94" i="1"/>
  <c r="O94" i="1"/>
  <c r="N94" i="1"/>
  <c r="M94" i="1"/>
  <c r="L94" i="1"/>
  <c r="J94" i="1"/>
  <c r="J96" i="1" s="1"/>
  <c r="J98" i="1" s="1"/>
  <c r="K90" i="1"/>
  <c r="K94" i="1" s="1"/>
  <c r="K96" i="1" s="1"/>
  <c r="I90" i="1"/>
  <c r="I94" i="1" s="1"/>
  <c r="BF88" i="1"/>
  <c r="BD88" i="1"/>
  <c r="BB88" i="1"/>
  <c r="AZ88" i="1"/>
  <c r="AY88" i="1"/>
  <c r="AW88" i="1"/>
  <c r="AU88" i="1"/>
  <c r="AS88" i="1"/>
  <c r="AQ88" i="1"/>
  <c r="AO88" i="1"/>
  <c r="AO96" i="1" s="1"/>
  <c r="AM88" i="1"/>
  <c r="AK88" i="1"/>
  <c r="AK96" i="1" s="1"/>
  <c r="AI88" i="1"/>
  <c r="AI96" i="1" s="1"/>
  <c r="AG88" i="1"/>
  <c r="AE88" i="1"/>
  <c r="AC88" i="1"/>
  <c r="AA88" i="1"/>
  <c r="Y88" i="1"/>
  <c r="W88" i="1"/>
  <c r="U88" i="1"/>
  <c r="S88" i="1"/>
  <c r="Q88" i="1"/>
  <c r="Q96" i="1" s="1"/>
  <c r="O88" i="1"/>
  <c r="O96" i="1" s="1"/>
  <c r="N88" i="1"/>
  <c r="M88" i="1"/>
  <c r="L88" i="1"/>
  <c r="J88" i="1"/>
  <c r="K83" i="1"/>
  <c r="K88" i="1" s="1"/>
  <c r="I83" i="1"/>
  <c r="I88" i="1" s="1"/>
  <c r="BF81" i="1"/>
  <c r="BD81" i="1"/>
  <c r="BB81" i="1"/>
  <c r="AZ81" i="1"/>
  <c r="AY81" i="1"/>
  <c r="AW81" i="1"/>
  <c r="AU81" i="1"/>
  <c r="AS81" i="1"/>
  <c r="AQ81" i="1"/>
  <c r="AO81" i="1"/>
  <c r="AM81" i="1"/>
  <c r="AK81" i="1"/>
  <c r="AI81" i="1"/>
  <c r="AG81" i="1"/>
  <c r="AE81" i="1"/>
  <c r="AC81" i="1"/>
  <c r="AA81" i="1"/>
  <c r="Y81" i="1"/>
  <c r="W81" i="1"/>
  <c r="U81" i="1"/>
  <c r="S81" i="1"/>
  <c r="Q81" i="1"/>
  <c r="O81" i="1"/>
  <c r="N81" i="1"/>
  <c r="M81" i="1"/>
  <c r="L81" i="1"/>
  <c r="J81" i="1"/>
  <c r="K76" i="1"/>
  <c r="K81" i="1" s="1"/>
  <c r="I76" i="1"/>
  <c r="I81" i="1" s="1"/>
  <c r="BD74" i="1"/>
  <c r="Q74" i="1"/>
  <c r="O74" i="1"/>
  <c r="N74" i="1"/>
  <c r="L74" i="1"/>
  <c r="BF72" i="1"/>
  <c r="BF74" i="1" s="1"/>
  <c r="BD72" i="1"/>
  <c r="BB72" i="1"/>
  <c r="AZ72" i="1"/>
  <c r="AZ74" i="1" s="1"/>
  <c r="AY72" i="1"/>
  <c r="AY74" i="1" s="1"/>
  <c r="AW72" i="1"/>
  <c r="AW74" i="1" s="1"/>
  <c r="AU72" i="1"/>
  <c r="AU74" i="1" s="1"/>
  <c r="AS72" i="1"/>
  <c r="AQ72" i="1"/>
  <c r="AQ74" i="1" s="1"/>
  <c r="AO72" i="1"/>
  <c r="AM72" i="1"/>
  <c r="AK72" i="1"/>
  <c r="AI72" i="1"/>
  <c r="AI74" i="1" s="1"/>
  <c r="AG72" i="1"/>
  <c r="AE72" i="1"/>
  <c r="AC72" i="1"/>
  <c r="AC74" i="1" s="1"/>
  <c r="AA72" i="1"/>
  <c r="AA74" i="1" s="1"/>
  <c r="Y72" i="1"/>
  <c r="Y74" i="1" s="1"/>
  <c r="W72" i="1"/>
  <c r="W74" i="1" s="1"/>
  <c r="U72" i="1"/>
  <c r="S72" i="1"/>
  <c r="S74" i="1" s="1"/>
  <c r="Q72" i="1"/>
  <c r="O72" i="1"/>
  <c r="N72" i="1"/>
  <c r="M72" i="1"/>
  <c r="M74" i="1" s="1"/>
  <c r="L72" i="1"/>
  <c r="J72" i="1"/>
  <c r="K67" i="1"/>
  <c r="K72" i="1" s="1"/>
  <c r="I67" i="1"/>
  <c r="I72" i="1" s="1"/>
  <c r="I74" i="1" s="1"/>
  <c r="BF65" i="1"/>
  <c r="BD65" i="1"/>
  <c r="BB65" i="1"/>
  <c r="AZ65" i="1"/>
  <c r="AY65" i="1"/>
  <c r="AW65" i="1"/>
  <c r="AU65" i="1"/>
  <c r="AS65" i="1"/>
  <c r="AS74" i="1" s="1"/>
  <c r="AQ65" i="1"/>
  <c r="AO65" i="1"/>
  <c r="AO74" i="1" s="1"/>
  <c r="AM65" i="1"/>
  <c r="AM74" i="1" s="1"/>
  <c r="AK65" i="1"/>
  <c r="AK74" i="1" s="1"/>
  <c r="AI65" i="1"/>
  <c r="AG65" i="1"/>
  <c r="AG74" i="1" s="1"/>
  <c r="AE65" i="1"/>
  <c r="AC65" i="1"/>
  <c r="AA65" i="1"/>
  <c r="Y65" i="1"/>
  <c r="W65" i="1"/>
  <c r="U65" i="1"/>
  <c r="U74" i="1" s="1"/>
  <c r="S65" i="1"/>
  <c r="Q65" i="1"/>
  <c r="O65" i="1"/>
  <c r="N65" i="1"/>
  <c r="M65" i="1"/>
  <c r="L65" i="1"/>
  <c r="J65" i="1"/>
  <c r="K60" i="1"/>
  <c r="K65" i="1" s="1"/>
  <c r="I60" i="1"/>
  <c r="I65" i="1" s="1"/>
  <c r="BF58" i="1"/>
  <c r="BD58" i="1"/>
  <c r="BB58" i="1"/>
  <c r="AZ58" i="1"/>
  <c r="AY58" i="1"/>
  <c r="AW58" i="1"/>
  <c r="AU58" i="1"/>
  <c r="AS58" i="1"/>
  <c r="AQ58" i="1"/>
  <c r="AO58" i="1"/>
  <c r="AM58" i="1"/>
  <c r="AK58" i="1"/>
  <c r="AI58" i="1"/>
  <c r="AG58" i="1"/>
  <c r="AE58" i="1"/>
  <c r="AC58" i="1"/>
  <c r="AA58" i="1"/>
  <c r="Y58" i="1"/>
  <c r="W58" i="1"/>
  <c r="U58" i="1"/>
  <c r="S58" i="1"/>
  <c r="Q58" i="1"/>
  <c r="O58" i="1"/>
  <c r="N58" i="1"/>
  <c r="M58" i="1"/>
  <c r="L58" i="1"/>
  <c r="K58" i="1"/>
  <c r="J58" i="1"/>
  <c r="K52" i="1"/>
  <c r="I52" i="1"/>
  <c r="I58" i="1" s="1"/>
  <c r="AS50" i="1"/>
  <c r="AQ50" i="1"/>
  <c r="AO50" i="1"/>
  <c r="W50" i="1"/>
  <c r="U50" i="1"/>
  <c r="S50" i="1"/>
  <c r="N50" i="1"/>
  <c r="BF48" i="1"/>
  <c r="BD48" i="1"/>
  <c r="BB48" i="1"/>
  <c r="AZ48" i="1"/>
  <c r="AZ50" i="1" s="1"/>
  <c r="AY48" i="1"/>
  <c r="AW48" i="1"/>
  <c r="AU48" i="1"/>
  <c r="AU50" i="1" s="1"/>
  <c r="AS48" i="1"/>
  <c r="AQ48" i="1"/>
  <c r="AO48" i="1"/>
  <c r="AM48" i="1"/>
  <c r="AM50" i="1" s="1"/>
  <c r="AK48" i="1"/>
  <c r="AI48" i="1"/>
  <c r="AG48" i="1"/>
  <c r="AE48" i="1"/>
  <c r="AC48" i="1"/>
  <c r="AC50" i="1" s="1"/>
  <c r="AA48" i="1"/>
  <c r="Y48" i="1"/>
  <c r="W48" i="1"/>
  <c r="U48" i="1"/>
  <c r="S48" i="1"/>
  <c r="Q48" i="1"/>
  <c r="O48" i="1"/>
  <c r="O50" i="1" s="1"/>
  <c r="N48" i="1"/>
  <c r="M48" i="1"/>
  <c r="L48" i="1"/>
  <c r="L50" i="1" s="1"/>
  <c r="K48" i="1"/>
  <c r="J48" i="1"/>
  <c r="J50" i="1" s="1"/>
  <c r="K44" i="1"/>
  <c r="I44" i="1"/>
  <c r="I48" i="1" s="1"/>
  <c r="I50" i="1" s="1"/>
  <c r="BF42" i="1"/>
  <c r="BD42" i="1"/>
  <c r="BB42" i="1"/>
  <c r="AZ42" i="1"/>
  <c r="AY42" i="1"/>
  <c r="AW42" i="1"/>
  <c r="AW50" i="1" s="1"/>
  <c r="AU42" i="1"/>
  <c r="AS42" i="1"/>
  <c r="AQ42" i="1"/>
  <c r="AO42" i="1"/>
  <c r="AM42" i="1"/>
  <c r="AK42" i="1"/>
  <c r="AK50" i="1" s="1"/>
  <c r="AI42" i="1"/>
  <c r="AG42" i="1"/>
  <c r="AE42" i="1"/>
  <c r="AC42" i="1"/>
  <c r="AA42" i="1"/>
  <c r="Y42" i="1"/>
  <c r="Y50" i="1" s="1"/>
  <c r="W42" i="1"/>
  <c r="U42" i="1"/>
  <c r="S42" i="1"/>
  <c r="Q42" i="1"/>
  <c r="Q50" i="1" s="1"/>
  <c r="O42" i="1"/>
  <c r="N42" i="1"/>
  <c r="M42" i="1"/>
  <c r="L42" i="1"/>
  <c r="J42" i="1"/>
  <c r="K37" i="1"/>
  <c r="K42" i="1" s="1"/>
  <c r="I37" i="1"/>
  <c r="I42" i="1" s="1"/>
  <c r="BF35" i="1"/>
  <c r="BD35" i="1"/>
  <c r="BB35" i="1"/>
  <c r="AZ35" i="1"/>
  <c r="AY35" i="1"/>
  <c r="AW35" i="1"/>
  <c r="AU35" i="1"/>
  <c r="AS35" i="1"/>
  <c r="AQ35" i="1"/>
  <c r="AO35" i="1"/>
  <c r="AM35" i="1"/>
  <c r="AK35" i="1"/>
  <c r="AI35" i="1"/>
  <c r="AG35" i="1"/>
  <c r="AE35" i="1"/>
  <c r="AC35" i="1"/>
  <c r="AA35" i="1"/>
  <c r="Y35" i="1"/>
  <c r="W35" i="1"/>
  <c r="U35" i="1"/>
  <c r="S35" i="1"/>
  <c r="Q35" i="1"/>
  <c r="O35" i="1"/>
  <c r="N35" i="1"/>
  <c r="M35" i="1"/>
  <c r="L35" i="1"/>
  <c r="K35" i="1"/>
  <c r="J35" i="1"/>
  <c r="I35" i="1"/>
  <c r="K30" i="1"/>
  <c r="I30" i="1"/>
  <c r="U28" i="1"/>
  <c r="J28" i="1"/>
  <c r="BF26" i="1"/>
  <c r="BD26" i="1"/>
  <c r="BD28" i="1" s="1"/>
  <c r="BB26" i="1"/>
  <c r="AZ26" i="1"/>
  <c r="AY26" i="1"/>
  <c r="AW26" i="1"/>
  <c r="AU26" i="1"/>
  <c r="AS26" i="1"/>
  <c r="AQ26" i="1"/>
  <c r="AO26" i="1"/>
  <c r="AM26" i="1"/>
  <c r="AK26" i="1"/>
  <c r="AI26" i="1"/>
  <c r="AG26" i="1"/>
  <c r="AG28" i="1" s="1"/>
  <c r="AE26" i="1"/>
  <c r="AC26" i="1"/>
  <c r="AA26" i="1"/>
  <c r="Y26" i="1"/>
  <c r="W26" i="1"/>
  <c r="U26" i="1"/>
  <c r="S26" i="1"/>
  <c r="Q26" i="1"/>
  <c r="O26" i="1"/>
  <c r="N26" i="1"/>
  <c r="N28" i="1" s="1"/>
  <c r="M26" i="1"/>
  <c r="L26" i="1"/>
  <c r="L28" i="1" s="1"/>
  <c r="K26" i="1"/>
  <c r="J26" i="1"/>
  <c r="I26" i="1"/>
  <c r="K21" i="1"/>
  <c r="I21" i="1"/>
  <c r="BF19" i="1"/>
  <c r="BD19" i="1"/>
  <c r="BB19" i="1"/>
  <c r="AZ19" i="1"/>
  <c r="AZ28" i="1" s="1"/>
  <c r="AY19" i="1"/>
  <c r="AY28" i="1" s="1"/>
  <c r="AW19" i="1"/>
  <c r="AW28" i="1" s="1"/>
  <c r="AU19" i="1"/>
  <c r="AU28" i="1" s="1"/>
  <c r="AS19" i="1"/>
  <c r="AS28" i="1" s="1"/>
  <c r="AQ19" i="1"/>
  <c r="AO19" i="1"/>
  <c r="AO28" i="1" s="1"/>
  <c r="AM19" i="1"/>
  <c r="AK19" i="1"/>
  <c r="AI19" i="1"/>
  <c r="AG19" i="1"/>
  <c r="AE19" i="1"/>
  <c r="AC19" i="1"/>
  <c r="AC28" i="1" s="1"/>
  <c r="AA19" i="1"/>
  <c r="AA28" i="1" s="1"/>
  <c r="Y19" i="1"/>
  <c r="Y28" i="1" s="1"/>
  <c r="W19" i="1"/>
  <c r="W28" i="1" s="1"/>
  <c r="U19" i="1"/>
  <c r="S19" i="1"/>
  <c r="Q19" i="1"/>
  <c r="O19" i="1"/>
  <c r="N19" i="1"/>
  <c r="M19" i="1"/>
  <c r="L19" i="1"/>
  <c r="J19" i="1"/>
  <c r="K14" i="1"/>
  <c r="K19" i="1" s="1"/>
  <c r="I14" i="1"/>
  <c r="I19" i="1" s="1"/>
  <c r="I28" i="1" s="1"/>
  <c r="BF12" i="1"/>
  <c r="BD12" i="1"/>
  <c r="BB12" i="1"/>
  <c r="AZ12" i="1"/>
  <c r="AY12" i="1"/>
  <c r="AW12" i="1"/>
  <c r="AU12" i="1"/>
  <c r="AS12" i="1"/>
  <c r="AQ12" i="1"/>
  <c r="AO12" i="1"/>
  <c r="AM12" i="1"/>
  <c r="AK12" i="1"/>
  <c r="AI12" i="1"/>
  <c r="AG12" i="1"/>
  <c r="AE12" i="1"/>
  <c r="AC12" i="1"/>
  <c r="AA12" i="1"/>
  <c r="Y12" i="1"/>
  <c r="W12" i="1"/>
  <c r="U12" i="1"/>
  <c r="S12" i="1"/>
  <c r="Q12" i="1"/>
  <c r="Q28" i="1" s="1"/>
  <c r="O12" i="1"/>
  <c r="N12" i="1"/>
  <c r="M12" i="1"/>
  <c r="L12" i="1"/>
  <c r="K12" i="1"/>
  <c r="J12" i="1"/>
  <c r="K6" i="1"/>
  <c r="I6" i="1"/>
  <c r="I12" i="1" s="1"/>
  <c r="O98" i="1" l="1"/>
  <c r="AK98" i="1"/>
  <c r="I96" i="1"/>
  <c r="I98" i="1" s="1"/>
  <c r="BF28" i="1"/>
  <c r="BD98" i="1"/>
  <c r="AO98" i="1"/>
  <c r="AE98" i="1"/>
  <c r="BF98" i="1"/>
  <c r="AM28" i="1"/>
  <c r="AM98" i="1" s="1"/>
  <c r="AQ28" i="1"/>
  <c r="AQ98" i="1" s="1"/>
  <c r="AY50" i="1"/>
  <c r="AY98" i="1" s="1"/>
  <c r="AE50" i="1"/>
  <c r="BB50" i="1"/>
  <c r="BD50" i="1"/>
  <c r="M50" i="1"/>
  <c r="BF50" i="1"/>
  <c r="K74" i="1"/>
  <c r="K98" i="1" s="1"/>
  <c r="AS98" i="1"/>
  <c r="W96" i="1"/>
  <c r="W98" i="1" s="1"/>
  <c r="AU96" i="1"/>
  <c r="AU98" i="1" s="1"/>
  <c r="M28" i="1"/>
  <c r="M98" i="1" s="1"/>
  <c r="AI28" i="1"/>
  <c r="AC98" i="1"/>
  <c r="AK28" i="1"/>
  <c r="Q98" i="1"/>
  <c r="O28" i="1"/>
  <c r="S28" i="1"/>
  <c r="S98" i="1" s="1"/>
  <c r="AA50" i="1"/>
  <c r="AA98" i="1" s="1"/>
  <c r="K50" i="1"/>
  <c r="AG50" i="1"/>
  <c r="AG98" i="1" s="1"/>
  <c r="AI50" i="1"/>
  <c r="AI98" i="1" s="1"/>
  <c r="U98" i="1"/>
  <c r="K28" i="1"/>
  <c r="AE28" i="1"/>
  <c r="BB28" i="1"/>
  <c r="J74" i="1"/>
  <c r="AE74" i="1"/>
  <c r="BB74" i="1"/>
  <c r="BB98" i="1" s="1"/>
  <c r="Y96" i="1"/>
  <c r="Y98" i="1" s="1"/>
  <c r="AW96" i="1"/>
  <c r="AW98" i="1" s="1"/>
  <c r="BD101" i="1" l="1"/>
  <c r="BD103" i="1" s="1"/>
</calcChain>
</file>

<file path=xl/sharedStrings.xml><?xml version="1.0" encoding="utf-8"?>
<sst xmlns="http://schemas.openxmlformats.org/spreadsheetml/2006/main" count="202" uniqueCount="96">
  <si>
    <t>PINOY AKAWNTANT</t>
  </si>
  <si>
    <t>CASH DISBURSEMENTS JOURNAL</t>
  </si>
  <si>
    <t>OTHER EXPENSES</t>
  </si>
  <si>
    <t>DATE</t>
  </si>
  <si>
    <t>INVOICE NUMBERS/REFERENCE</t>
  </si>
  <si>
    <t>CUSTOMER / DESCRIPTION</t>
  </si>
  <si>
    <t>CREDIT</t>
  </si>
  <si>
    <t>DEBIT</t>
  </si>
  <si>
    <t>CASH</t>
  </si>
  <si>
    <t>WITHHOLDING TAX PAYABLE</t>
  </si>
  <si>
    <t xml:space="preserve"> Amortizations</t>
  </si>
  <si>
    <t>Bad Debts</t>
  </si>
  <si>
    <t>Charitable and Other Contributions</t>
  </si>
  <si>
    <t>Depletion</t>
  </si>
  <si>
    <t>Depreciation</t>
  </si>
  <si>
    <t>Entertainment, Amusement, and Recreation</t>
  </si>
  <si>
    <t>Fringe Benefits</t>
  </si>
  <si>
    <t>Interests</t>
  </si>
  <si>
    <t>Losses</t>
  </si>
  <si>
    <t>Pension Trusts</t>
  </si>
  <si>
    <t>Rental</t>
  </si>
  <si>
    <t>Research and Development</t>
  </si>
  <si>
    <t>Salaries, Wages and Allowances</t>
  </si>
  <si>
    <t>SSS, GSIS, Philhealth, HDMF and other Contributions</t>
  </si>
  <si>
    <t>Taxes and Licenses</t>
  </si>
  <si>
    <t>Transportation and Travel</t>
  </si>
  <si>
    <t>Janitorial and Messengerial Services</t>
  </si>
  <si>
    <t>Professional Fees</t>
  </si>
  <si>
    <t>Security Services</t>
  </si>
  <si>
    <t>Utilities</t>
  </si>
  <si>
    <t>Office Supplies</t>
  </si>
  <si>
    <t>Advertising</t>
  </si>
  <si>
    <t>Repairs and Maintenance</t>
  </si>
  <si>
    <t>Merchandise Inventory</t>
  </si>
  <si>
    <t>Jan</t>
  </si>
  <si>
    <t>SI 125</t>
  </si>
  <si>
    <t>Rent - XYZ Bldg.</t>
  </si>
  <si>
    <t>BP#90210</t>
  </si>
  <si>
    <t>Mayor's Permit 2024</t>
  </si>
  <si>
    <t>SI 882</t>
  </si>
  <si>
    <t>Internet - PLDT</t>
  </si>
  <si>
    <t>Jan Payroll</t>
  </si>
  <si>
    <t>Employees Salaries</t>
  </si>
  <si>
    <t>SI 556</t>
  </si>
  <si>
    <t>Sun Electric Power</t>
  </si>
  <si>
    <t>SI 778</t>
  </si>
  <si>
    <t xml:space="preserve">Shirts unlimited </t>
  </si>
  <si>
    <t>TOTAL JANUARY</t>
  </si>
  <si>
    <t>Feb</t>
  </si>
  <si>
    <t>Feb Payroll</t>
  </si>
  <si>
    <t>SI888</t>
  </si>
  <si>
    <t>National Bookstore - bondpaper</t>
  </si>
  <si>
    <t>TOTAL FEBRUARY</t>
  </si>
  <si>
    <t>Mar</t>
  </si>
  <si>
    <t>SI 1923</t>
  </si>
  <si>
    <t>Radio ads</t>
  </si>
  <si>
    <t>Mar Payroll</t>
  </si>
  <si>
    <t>TOTAL MARCH</t>
  </si>
  <si>
    <t>TOTAL 1ST QUARTER</t>
  </si>
  <si>
    <t>Apr</t>
  </si>
  <si>
    <t>SI 128</t>
  </si>
  <si>
    <t>SI 888</t>
  </si>
  <si>
    <t>April Payroll</t>
  </si>
  <si>
    <t>TOTAL APRIL</t>
  </si>
  <si>
    <t>May</t>
  </si>
  <si>
    <t>SI 130</t>
  </si>
  <si>
    <t>SI 988</t>
  </si>
  <si>
    <t>May Payroll</t>
  </si>
  <si>
    <t>TOTAL MAY</t>
  </si>
  <si>
    <t>Jun</t>
  </si>
  <si>
    <t>June Payroll</t>
  </si>
  <si>
    <t>TOTAL JUNE</t>
  </si>
  <si>
    <t>TOTAL 2ND QUARTER</t>
  </si>
  <si>
    <t>Jul</t>
  </si>
  <si>
    <t>July Payroll</t>
  </si>
  <si>
    <t>TOTAL JULY</t>
  </si>
  <si>
    <t>Aug</t>
  </si>
  <si>
    <t>August Payroll</t>
  </si>
  <si>
    <t>TOTAL AUGUST</t>
  </si>
  <si>
    <t>Sep</t>
  </si>
  <si>
    <t>Sep Payroll</t>
  </si>
  <si>
    <t>TOTAL SEPTEMBER</t>
  </si>
  <si>
    <t>TOTAL 3RD QUARTER</t>
  </si>
  <si>
    <t>Oct</t>
  </si>
  <si>
    <t>Oct Payroll</t>
  </si>
  <si>
    <t>TOTAL OCTOBER</t>
  </si>
  <si>
    <t>Nov</t>
  </si>
  <si>
    <t>Nov Payroll</t>
  </si>
  <si>
    <t>TOTAL NOVEMBER</t>
  </si>
  <si>
    <t>Dec</t>
  </si>
  <si>
    <t>Dec Payroll</t>
  </si>
  <si>
    <t>TOTAL DECEMBER</t>
  </si>
  <si>
    <t>TOTAL 4TH QUARTER</t>
  </si>
  <si>
    <t>TOTAL 2024</t>
  </si>
  <si>
    <t>Fees and charges</t>
  </si>
  <si>
    <t>Total Other Expenses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</si>
</sst>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4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theme="5" tint="-0.249977111117893"/>
      </bottom>
      <diagonal/>
    </border>
    <border>
      <left style="thin">
        <color theme="4"/>
      </left>
      <right style="thin">
        <color theme="4"/>
      </right>
      <top style="thin">
        <color theme="5" tint="-0.249977111117893"/>
      </top>
      <bottom/>
      <diagonal/>
    </border>
    <border>
      <left style="thin">
        <color theme="4"/>
      </left>
      <right/>
      <top style="thin">
        <color theme="5" tint="-0.249977111117893"/>
      </top>
      <bottom/>
      <diagonal/>
    </border>
    <border>
      <left/>
      <right style="thin">
        <color rgb="FFFF0000"/>
      </right>
      <top style="thin">
        <color theme="5" tint="-0.249977111117893"/>
      </top>
      <bottom/>
      <diagonal/>
    </border>
    <border>
      <left style="thin">
        <color theme="4"/>
      </left>
      <right style="thin">
        <color theme="4"/>
      </right>
      <top style="thin">
        <color theme="5" tint="-0.249977111117893"/>
      </top>
      <bottom style="thin">
        <color theme="4"/>
      </bottom>
      <diagonal/>
    </border>
    <border>
      <left/>
      <right/>
      <top style="thin">
        <color theme="5" tint="-0.249977111117893"/>
      </top>
      <bottom style="thin">
        <color theme="4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/>
      <right style="thin">
        <color rgb="FFFF0000"/>
      </right>
      <top/>
      <bottom style="thin">
        <color theme="4"/>
      </bottom>
      <diagonal/>
    </border>
    <border>
      <left style="thin">
        <color theme="4"/>
      </left>
      <right style="thin">
        <color theme="4"/>
      </right>
      <top/>
      <bottom style="thin">
        <color rgb="FFFF0000"/>
      </bottom>
      <diagonal/>
    </border>
    <border>
      <left/>
      <right/>
      <top style="thin">
        <color theme="4"/>
      </top>
      <bottom style="thin">
        <color rgb="FFFF0000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/>
      <bottom style="thin">
        <color theme="4"/>
      </bottom>
      <diagonal/>
    </border>
    <border>
      <left/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ck">
        <color indexed="64"/>
      </bottom>
      <diagonal/>
    </border>
    <border>
      <left style="thin">
        <color rgb="FFFF0000"/>
      </left>
      <right style="thin">
        <color rgb="FFFF0000"/>
      </right>
      <top style="thin">
        <color theme="4"/>
      </top>
      <bottom style="thick">
        <color indexed="64"/>
      </bottom>
      <diagonal/>
    </border>
    <border>
      <left/>
      <right style="thin">
        <color theme="4"/>
      </right>
      <top style="thin">
        <color theme="4"/>
      </top>
      <bottom style="thick">
        <color indexed="6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ck">
        <color indexed="64"/>
      </bottom>
      <diagonal/>
    </border>
    <border>
      <left/>
      <right/>
      <top style="thin">
        <color theme="4"/>
      </top>
      <bottom style="thick">
        <color indexed="6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rgb="FFFF0000"/>
      </left>
      <right style="thin">
        <color rgb="FFFF0000"/>
      </right>
      <top style="thick">
        <color indexed="64"/>
      </top>
      <bottom style="thick">
        <color indexed="64"/>
      </bottom>
      <diagonal/>
    </border>
    <border>
      <left style="thin">
        <color rgb="FFFF0000"/>
      </left>
      <right style="thin">
        <color theme="4"/>
      </right>
      <top style="thick">
        <color indexed="64"/>
      </top>
      <bottom style="thick">
        <color indexed="64"/>
      </bottom>
      <diagonal/>
    </border>
    <border>
      <left style="thin">
        <color theme="4"/>
      </left>
      <right style="thin">
        <color theme="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n">
        <color theme="4"/>
      </left>
      <right/>
      <top style="thick">
        <color indexed="64"/>
      </top>
      <bottom style="thick">
        <color indexed="64"/>
      </bottom>
      <diagonal/>
    </border>
    <border>
      <left style="thin">
        <color rgb="FFFF0000"/>
      </left>
      <right style="thin">
        <color rgb="FFFF0000"/>
      </right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/>
      <right style="thin">
        <color rgb="FFFF0000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rgb="FFFF0000"/>
      </left>
      <right style="thin">
        <color rgb="FFFF0000"/>
      </right>
      <top style="thin">
        <color indexed="64"/>
      </top>
      <bottom style="double">
        <color indexed="64"/>
      </bottom>
      <diagonal/>
    </border>
    <border>
      <left style="thin">
        <color rgb="FFFF0000"/>
      </left>
      <right style="thin">
        <color theme="4"/>
      </right>
      <top style="thin">
        <color indexed="64"/>
      </top>
      <bottom style="double">
        <color indexed="64"/>
      </bottom>
      <diagonal/>
    </border>
    <border>
      <left style="thin">
        <color theme="4"/>
      </left>
      <right style="thin">
        <color theme="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theme="4"/>
      </left>
      <right/>
      <top style="thin">
        <color indexed="64"/>
      </top>
      <bottom style="double">
        <color indexed="64"/>
      </bottom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theme="4"/>
      </left>
      <right style="thin">
        <color rgb="FFFF0000"/>
      </right>
      <top style="thin">
        <color theme="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2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2" xfId="0" applyFont="1" applyBorder="1"/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2" fillId="0" borderId="8" xfId="0" applyFont="1" applyBorder="1" applyAlignment="1">
      <alignment horizontal="right"/>
    </xf>
    <xf numFmtId="0" fontId="2" fillId="0" borderId="8" xfId="0" applyFont="1" applyBorder="1"/>
    <xf numFmtId="0" fontId="2" fillId="0" borderId="9" xfId="0" quotePrefix="1" applyFont="1" applyBorder="1"/>
    <xf numFmtId="0" fontId="2" fillId="0" borderId="14" xfId="0" applyFont="1" applyBorder="1"/>
    <xf numFmtId="0" fontId="2" fillId="0" borderId="15" xfId="0" applyFont="1" applyBorder="1"/>
    <xf numFmtId="43" fontId="2" fillId="0" borderId="8" xfId="1" applyFont="1" applyBorder="1"/>
    <xf numFmtId="0" fontId="2" fillId="0" borderId="16" xfId="0" quotePrefix="1" applyFont="1" applyBorder="1"/>
    <xf numFmtId="0" fontId="2" fillId="0" borderId="17" xfId="0" applyFont="1" applyBorder="1"/>
    <xf numFmtId="0" fontId="2" fillId="0" borderId="18" xfId="0" applyFont="1" applyBorder="1"/>
    <xf numFmtId="0" fontId="2" fillId="0" borderId="19" xfId="0" applyFont="1" applyBorder="1"/>
    <xf numFmtId="0" fontId="2" fillId="0" borderId="20" xfId="0" applyFont="1" applyBorder="1"/>
    <xf numFmtId="43" fontId="2" fillId="0" borderId="9" xfId="1" applyFont="1" applyBorder="1" applyAlignment="1">
      <alignment horizontal="center"/>
    </xf>
    <xf numFmtId="43" fontId="2" fillId="0" borderId="19" xfId="1" applyFont="1" applyBorder="1"/>
    <xf numFmtId="43" fontId="2" fillId="0" borderId="21" xfId="1" applyFont="1" applyBorder="1" applyAlignment="1">
      <alignment horizontal="center"/>
    </xf>
    <xf numFmtId="43" fontId="2" fillId="0" borderId="22" xfId="1" applyFont="1" applyBorder="1"/>
    <xf numFmtId="43" fontId="2" fillId="0" borderId="16" xfId="1" applyFont="1" applyBorder="1" applyAlignment="1">
      <alignment horizontal="center"/>
    </xf>
    <xf numFmtId="0" fontId="2" fillId="6" borderId="23" xfId="0" applyFont="1" applyFill="1" applyBorder="1"/>
    <xf numFmtId="0" fontId="2" fillId="6" borderId="24" xfId="0" applyFont="1" applyFill="1" applyBorder="1"/>
    <xf numFmtId="0" fontId="2" fillId="6" borderId="25" xfId="0" applyFont="1" applyFill="1" applyBorder="1"/>
    <xf numFmtId="0" fontId="3" fillId="6" borderId="26" xfId="0" applyFont="1" applyFill="1" applyBorder="1"/>
    <xf numFmtId="0" fontId="3" fillId="6" borderId="25" xfId="0" applyFont="1" applyFill="1" applyBorder="1"/>
    <xf numFmtId="43" fontId="3" fillId="6" borderId="27" xfId="1" applyFont="1" applyFill="1" applyBorder="1" applyAlignment="1">
      <alignment horizontal="center"/>
    </xf>
    <xf numFmtId="0" fontId="2" fillId="0" borderId="21" xfId="0" applyFont="1" applyBorder="1"/>
    <xf numFmtId="0" fontId="2" fillId="0" borderId="28" xfId="0" applyFont="1" applyBorder="1"/>
    <xf numFmtId="0" fontId="2" fillId="0" borderId="22" xfId="0" applyFont="1" applyBorder="1"/>
    <xf numFmtId="0" fontId="2" fillId="0" borderId="29" xfId="0" applyFont="1" applyBorder="1"/>
    <xf numFmtId="0" fontId="2" fillId="2" borderId="23" xfId="0" applyFont="1" applyFill="1" applyBorder="1"/>
    <xf numFmtId="0" fontId="2" fillId="2" borderId="24" xfId="0" applyFont="1" applyFill="1" applyBorder="1"/>
    <xf numFmtId="0" fontId="2" fillId="2" borderId="25" xfId="0" applyFont="1" applyFill="1" applyBorder="1"/>
    <xf numFmtId="0" fontId="3" fillId="2" borderId="26" xfId="0" applyFont="1" applyFill="1" applyBorder="1"/>
    <xf numFmtId="0" fontId="3" fillId="2" borderId="25" xfId="0" applyFont="1" applyFill="1" applyBorder="1"/>
    <xf numFmtId="43" fontId="3" fillId="2" borderId="27" xfId="1" applyFont="1" applyFill="1" applyBorder="1" applyAlignment="1">
      <alignment horizontal="center"/>
    </xf>
    <xf numFmtId="0" fontId="2" fillId="0" borderId="9" xfId="0" applyFont="1" applyBorder="1"/>
    <xf numFmtId="0" fontId="2" fillId="0" borderId="30" xfId="0" applyFont="1" applyBorder="1"/>
    <xf numFmtId="0" fontId="2" fillId="0" borderId="22" xfId="0" applyFont="1" applyBorder="1" applyAlignment="1">
      <alignment horizontal="right"/>
    </xf>
    <xf numFmtId="0" fontId="2" fillId="0" borderId="31" xfId="0" applyFont="1" applyBorder="1"/>
    <xf numFmtId="43" fontId="2" fillId="0" borderId="32" xfId="1" applyFont="1" applyBorder="1"/>
    <xf numFmtId="43" fontId="2" fillId="0" borderId="33" xfId="1" applyFont="1" applyFill="1" applyBorder="1"/>
    <xf numFmtId="0" fontId="2" fillId="7" borderId="34" xfId="0" applyFont="1" applyFill="1" applyBorder="1"/>
    <xf numFmtId="0" fontId="2" fillId="7" borderId="35" xfId="0" applyFont="1" applyFill="1" applyBorder="1"/>
    <xf numFmtId="0" fontId="2" fillId="7" borderId="36" xfId="0" applyFont="1" applyFill="1" applyBorder="1"/>
    <xf numFmtId="0" fontId="3" fillId="7" borderId="37" xfId="0" applyFont="1" applyFill="1" applyBorder="1"/>
    <xf numFmtId="0" fontId="3" fillId="7" borderId="36" xfId="0" applyFont="1" applyFill="1" applyBorder="1"/>
    <xf numFmtId="43" fontId="3" fillId="7" borderId="38" xfId="1" applyFont="1" applyFill="1" applyBorder="1" applyAlignment="1">
      <alignment horizontal="center"/>
    </xf>
    <xf numFmtId="43" fontId="3" fillId="0" borderId="39" xfId="1" applyFont="1" applyFill="1" applyBorder="1" applyAlignment="1">
      <alignment horizontal="center"/>
    </xf>
    <xf numFmtId="43" fontId="2" fillId="0" borderId="8" xfId="1" applyFont="1" applyFill="1" applyBorder="1"/>
    <xf numFmtId="43" fontId="3" fillId="6" borderId="32" xfId="1" applyFont="1" applyFill="1" applyBorder="1"/>
    <xf numFmtId="43" fontId="2" fillId="6" borderId="22" xfId="1" applyFont="1" applyFill="1" applyBorder="1"/>
    <xf numFmtId="43" fontId="2" fillId="6" borderId="32" xfId="1" applyFont="1" applyFill="1" applyBorder="1"/>
    <xf numFmtId="43" fontId="2" fillId="0" borderId="40" xfId="1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Pinoy%20Akawntant\Annual%20Income%20Tax%20Return\Shopee\Copy%20of%20Shopee.xlsx" TargetMode="External"/><Relationship Id="rId1" Type="http://schemas.openxmlformats.org/officeDocument/2006/relationships/externalLinkPath" Target="/Pinoy%20Akawntant/Annual%20Income%20Tax%20Return/Shopee/Copy%20of%20Shope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opee Cash Receipt Book"/>
      <sheetName val="Income Statement - 8%"/>
      <sheetName val="Income Statement - OSD2"/>
      <sheetName val="Cash Disbursement Journal"/>
    </sheetNames>
    <sheetDataSet>
      <sheetData sheetId="0">
        <row r="62">
          <cell r="M62">
            <v>101382.8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387BB9-46A6-447D-8778-D2DD6E0C7BEF}">
  <dimension ref="A1:BF105"/>
  <sheetViews>
    <sheetView showGridLines="0" tabSelected="1" zoomScaleNormal="100" workbookViewId="0">
      <pane xSplit="7" ySplit="5" topLeftCell="H84" activePane="bottomRight" state="frozen"/>
      <selection pane="topRight" activeCell="H1" sqref="H1"/>
      <selection pane="bottomLeft" activeCell="A6" sqref="A6"/>
      <selection pane="bottomRight" activeCell="G17" sqref="G17"/>
    </sheetView>
  </sheetViews>
  <sheetFormatPr defaultColWidth="8.54296875" defaultRowHeight="12.5" x14ac:dyDescent="0.25"/>
  <cols>
    <col min="1" max="1" width="3.453125" style="66" bestFit="1" customWidth="1"/>
    <col min="2" max="2" width="0.54296875" style="56" customWidth="1"/>
    <col min="3" max="3" width="4.453125" style="54" customWidth="1"/>
    <col min="4" max="4" width="4.81640625" style="55" customWidth="1"/>
    <col min="5" max="5" width="20.26953125" style="67" customWidth="1"/>
    <col min="6" max="6" width="0.54296875" style="56" customWidth="1"/>
    <col min="7" max="7" width="26.54296875" style="57" bestFit="1" customWidth="1"/>
    <col min="8" max="8" width="0.54296875" style="56" customWidth="1"/>
    <col min="9" max="9" width="15.54296875" style="68" customWidth="1"/>
    <col min="10" max="10" width="0.54296875" style="46" customWidth="1"/>
    <col min="11" max="11" width="15.54296875" style="68" customWidth="1"/>
    <col min="12" max="12" width="0.453125" style="46" customWidth="1"/>
    <col min="13" max="13" width="15.54296875" style="68" customWidth="1"/>
    <col min="14" max="14" width="0.54296875" style="46" customWidth="1"/>
    <col min="15" max="15" width="15.54296875" style="68" customWidth="1"/>
    <col min="16" max="16" width="0.453125" style="46" customWidth="1"/>
    <col min="17" max="17" width="15.54296875" style="68" customWidth="1"/>
    <col min="18" max="18" width="0.453125" style="46" customWidth="1"/>
    <col min="19" max="19" width="15.54296875" style="68" customWidth="1"/>
    <col min="20" max="20" width="0.453125" style="46" customWidth="1"/>
    <col min="21" max="21" width="15.54296875" style="68" customWidth="1"/>
    <col min="22" max="22" width="0.453125" style="46" customWidth="1"/>
    <col min="23" max="23" width="15.54296875" style="68" customWidth="1"/>
    <col min="24" max="24" width="0.453125" style="46" customWidth="1"/>
    <col min="25" max="25" width="15.54296875" style="68" customWidth="1"/>
    <col min="26" max="26" width="0.453125" style="46" customWidth="1"/>
    <col min="27" max="27" width="15.54296875" style="68" customWidth="1"/>
    <col min="28" max="28" width="0.453125" style="46" customWidth="1"/>
    <col min="29" max="29" width="15.54296875" style="68" customWidth="1"/>
    <col min="30" max="30" width="0.453125" style="46" customWidth="1"/>
    <col min="31" max="31" width="15.54296875" style="68" customWidth="1"/>
    <col min="32" max="32" width="0.453125" style="46" customWidth="1"/>
    <col min="33" max="33" width="15.54296875" style="68" customWidth="1"/>
    <col min="34" max="34" width="0.453125" style="46" customWidth="1"/>
    <col min="35" max="35" width="15.54296875" style="68" customWidth="1"/>
    <col min="36" max="36" width="0.453125" style="46" customWidth="1"/>
    <col min="37" max="37" width="15.54296875" style="68" customWidth="1"/>
    <col min="38" max="38" width="0.453125" style="46" customWidth="1"/>
    <col min="39" max="39" width="15.54296875" style="68" customWidth="1"/>
    <col min="40" max="40" width="0.453125" style="46" customWidth="1"/>
    <col min="41" max="41" width="15.54296875" style="68" customWidth="1"/>
    <col min="42" max="42" width="0.453125" style="46" customWidth="1"/>
    <col min="43" max="43" width="15.54296875" style="68" customWidth="1"/>
    <col min="44" max="44" width="0.453125" style="46" customWidth="1"/>
    <col min="45" max="45" width="15.54296875" style="68" customWidth="1"/>
    <col min="46" max="46" width="0.453125" style="46" customWidth="1"/>
    <col min="47" max="47" width="15.54296875" style="68" customWidth="1"/>
    <col min="48" max="48" width="0.453125" style="46" customWidth="1"/>
    <col min="49" max="49" width="15.54296875" style="68" customWidth="1"/>
    <col min="50" max="50" width="6.26953125" style="46" customWidth="1"/>
    <col min="51" max="52" width="15.54296875" style="68" customWidth="1"/>
    <col min="53" max="53" width="0.453125" style="46" customWidth="1"/>
    <col min="54" max="54" width="15.54296875" style="68" customWidth="1"/>
    <col min="55" max="55" width="0.453125" style="46" customWidth="1"/>
    <col min="56" max="56" width="15.54296875" style="68" customWidth="1"/>
    <col min="57" max="57" width="9.81640625" style="46" customWidth="1"/>
    <col min="58" max="58" width="15.54296875" style="68" customWidth="1"/>
    <col min="59" max="16384" width="8.54296875" style="56"/>
  </cols>
  <sheetData>
    <row r="1" spans="1:58" s="1" customFormat="1" ht="13" x14ac:dyDescent="0.3">
      <c r="C1" s="2" t="s">
        <v>0</v>
      </c>
    </row>
    <row r="2" spans="1:58" s="1" customFormat="1" ht="13" x14ac:dyDescent="0.3">
      <c r="C2" s="3" t="s">
        <v>1</v>
      </c>
    </row>
    <row r="3" spans="1:58" s="1" customFormat="1" ht="23.15" customHeight="1" x14ac:dyDescent="0.3">
      <c r="A3" s="4"/>
      <c r="AY3" s="5" t="s">
        <v>2</v>
      </c>
      <c r="AZ3" s="5"/>
      <c r="BA3" s="5"/>
      <c r="BB3" s="5"/>
      <c r="BC3" s="5"/>
      <c r="BD3" s="6"/>
      <c r="BE3" s="7"/>
      <c r="BF3" s="7"/>
    </row>
    <row r="4" spans="1:58" s="19" customFormat="1" ht="14.5" customHeight="1" x14ac:dyDescent="0.35">
      <c r="A4" s="8"/>
      <c r="B4" s="8"/>
      <c r="C4" s="9" t="s">
        <v>3</v>
      </c>
      <c r="D4" s="10"/>
      <c r="E4" s="11" t="s">
        <v>4</v>
      </c>
      <c r="F4" s="8"/>
      <c r="G4" s="8" t="s">
        <v>5</v>
      </c>
      <c r="H4" s="8"/>
      <c r="I4" s="12" t="s">
        <v>6</v>
      </c>
      <c r="J4" s="11"/>
      <c r="K4" s="12" t="s">
        <v>6</v>
      </c>
      <c r="L4" s="13"/>
      <c r="M4" s="14" t="s">
        <v>7</v>
      </c>
      <c r="N4" s="13"/>
      <c r="O4" s="14" t="s">
        <v>7</v>
      </c>
      <c r="P4" s="15"/>
      <c r="Q4" s="14" t="s">
        <v>7</v>
      </c>
      <c r="R4" s="15"/>
      <c r="S4" s="14" t="s">
        <v>7</v>
      </c>
      <c r="T4" s="15"/>
      <c r="U4" s="14" t="s">
        <v>7</v>
      </c>
      <c r="V4" s="15"/>
      <c r="W4" s="14" t="s">
        <v>7</v>
      </c>
      <c r="X4" s="15"/>
      <c r="Y4" s="14" t="s">
        <v>7</v>
      </c>
      <c r="Z4" s="15"/>
      <c r="AA4" s="14" t="s">
        <v>7</v>
      </c>
      <c r="AB4" s="15"/>
      <c r="AC4" s="14" t="s">
        <v>7</v>
      </c>
      <c r="AD4" s="15"/>
      <c r="AE4" s="14" t="s">
        <v>7</v>
      </c>
      <c r="AF4" s="15"/>
      <c r="AG4" s="14" t="s">
        <v>7</v>
      </c>
      <c r="AH4" s="15"/>
      <c r="AI4" s="14" t="s">
        <v>7</v>
      </c>
      <c r="AJ4" s="15"/>
      <c r="AK4" s="14" t="s">
        <v>7</v>
      </c>
      <c r="AL4" s="15"/>
      <c r="AM4" s="14" t="s">
        <v>7</v>
      </c>
      <c r="AN4" s="15"/>
      <c r="AO4" s="14" t="s">
        <v>7</v>
      </c>
      <c r="AP4" s="15"/>
      <c r="AQ4" s="14" t="s">
        <v>7</v>
      </c>
      <c r="AR4" s="15"/>
      <c r="AS4" s="14" t="s">
        <v>7</v>
      </c>
      <c r="AT4" s="15"/>
      <c r="AU4" s="14" t="s">
        <v>7</v>
      </c>
      <c r="AV4" s="15"/>
      <c r="AW4" s="14" t="s">
        <v>7</v>
      </c>
      <c r="AX4" s="15"/>
      <c r="AY4" s="16" t="s">
        <v>7</v>
      </c>
      <c r="AZ4" s="16" t="s">
        <v>7</v>
      </c>
      <c r="BA4" s="17"/>
      <c r="BB4" s="16" t="s">
        <v>7</v>
      </c>
      <c r="BC4" s="17"/>
      <c r="BD4" s="16" t="s">
        <v>7</v>
      </c>
      <c r="BE4" s="15"/>
      <c r="BF4" s="18" t="s">
        <v>7</v>
      </c>
    </row>
    <row r="5" spans="1:58" s="31" customFormat="1" ht="48.65" customHeight="1" x14ac:dyDescent="0.35">
      <c r="A5" s="20"/>
      <c r="B5" s="20"/>
      <c r="C5" s="21"/>
      <c r="D5" s="22"/>
      <c r="E5" s="23"/>
      <c r="F5" s="24"/>
      <c r="G5" s="24"/>
      <c r="H5" s="24"/>
      <c r="I5" s="25" t="s">
        <v>8</v>
      </c>
      <c r="J5" s="23"/>
      <c r="K5" s="25" t="s">
        <v>9</v>
      </c>
      <c r="L5" s="26"/>
      <c r="M5" s="27" t="s">
        <v>10</v>
      </c>
      <c r="N5" s="26"/>
      <c r="O5" s="27" t="s">
        <v>11</v>
      </c>
      <c r="P5" s="28"/>
      <c r="Q5" s="27" t="s">
        <v>12</v>
      </c>
      <c r="R5" s="28"/>
      <c r="S5" s="27" t="s">
        <v>13</v>
      </c>
      <c r="T5" s="28"/>
      <c r="U5" s="27" t="s">
        <v>14</v>
      </c>
      <c r="V5" s="28"/>
      <c r="W5" s="27" t="s">
        <v>15</v>
      </c>
      <c r="X5" s="28"/>
      <c r="Y5" s="27" t="s">
        <v>16</v>
      </c>
      <c r="Z5" s="28"/>
      <c r="AA5" s="27" t="s">
        <v>17</v>
      </c>
      <c r="AB5" s="28"/>
      <c r="AC5" s="27" t="s">
        <v>18</v>
      </c>
      <c r="AD5" s="28"/>
      <c r="AE5" s="27" t="s">
        <v>19</v>
      </c>
      <c r="AF5" s="28"/>
      <c r="AG5" s="27" t="s">
        <v>20</v>
      </c>
      <c r="AH5" s="28"/>
      <c r="AI5" s="27" t="s">
        <v>21</v>
      </c>
      <c r="AJ5" s="28"/>
      <c r="AK5" s="27" t="s">
        <v>22</v>
      </c>
      <c r="AL5" s="28"/>
      <c r="AM5" s="27" t="s">
        <v>23</v>
      </c>
      <c r="AN5" s="28"/>
      <c r="AO5" s="27" t="s">
        <v>24</v>
      </c>
      <c r="AP5" s="28"/>
      <c r="AQ5" s="27" t="s">
        <v>25</v>
      </c>
      <c r="AR5" s="28"/>
      <c r="AS5" s="27" t="s">
        <v>26</v>
      </c>
      <c r="AT5" s="28"/>
      <c r="AU5" s="27" t="s">
        <v>27</v>
      </c>
      <c r="AV5" s="28"/>
      <c r="AW5" s="27" t="s">
        <v>28</v>
      </c>
      <c r="AX5" s="28"/>
      <c r="AY5" s="29" t="s">
        <v>29</v>
      </c>
      <c r="AZ5" s="29" t="s">
        <v>30</v>
      </c>
      <c r="BA5" s="28"/>
      <c r="BB5" s="29" t="s">
        <v>31</v>
      </c>
      <c r="BC5" s="28"/>
      <c r="BD5" s="29" t="s">
        <v>32</v>
      </c>
      <c r="BE5" s="28"/>
      <c r="BF5" s="30" t="s">
        <v>33</v>
      </c>
    </row>
    <row r="6" spans="1:58" s="33" customFormat="1" x14ac:dyDescent="0.25">
      <c r="A6" s="32"/>
      <c r="C6" s="34" t="s">
        <v>34</v>
      </c>
      <c r="D6" s="35">
        <v>15</v>
      </c>
      <c r="E6" s="36" t="s">
        <v>35</v>
      </c>
      <c r="G6" s="33" t="s">
        <v>36</v>
      </c>
      <c r="I6" s="37">
        <f>AG6-K6</f>
        <v>19000</v>
      </c>
      <c r="J6" s="37"/>
      <c r="K6" s="37">
        <f>AG6*0.05</f>
        <v>1000</v>
      </c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>
        <v>20000</v>
      </c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</row>
    <row r="7" spans="1:58" s="33" customFormat="1" x14ac:dyDescent="0.25">
      <c r="A7" s="32"/>
      <c r="C7" s="34"/>
      <c r="D7" s="35">
        <v>5</v>
      </c>
      <c r="E7" s="36" t="s">
        <v>37</v>
      </c>
      <c r="F7" s="33" t="s">
        <v>38</v>
      </c>
      <c r="I7" s="37">
        <v>10000</v>
      </c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>
        <v>10000</v>
      </c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</row>
    <row r="8" spans="1:58" s="33" customFormat="1" x14ac:dyDescent="0.25">
      <c r="A8" s="32"/>
      <c r="C8" s="37"/>
      <c r="D8" s="35">
        <v>30</v>
      </c>
      <c r="E8" s="37" t="s">
        <v>39</v>
      </c>
      <c r="F8" s="37"/>
      <c r="G8" s="33" t="s">
        <v>40</v>
      </c>
      <c r="I8" s="37">
        <v>3000</v>
      </c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>
        <v>3000</v>
      </c>
      <c r="AZ8" s="37"/>
      <c r="BA8" s="37"/>
      <c r="BB8" s="37"/>
      <c r="BC8" s="37"/>
      <c r="BD8" s="37"/>
      <c r="BE8" s="37"/>
      <c r="BF8" s="37"/>
    </row>
    <row r="9" spans="1:58" s="33" customFormat="1" x14ac:dyDescent="0.25">
      <c r="A9" s="32"/>
      <c r="C9" s="37"/>
      <c r="D9" s="35">
        <v>30</v>
      </c>
      <c r="E9" s="37" t="s">
        <v>41</v>
      </c>
      <c r="F9" s="37"/>
      <c r="G9" s="33" t="s">
        <v>42</v>
      </c>
      <c r="I9" s="37">
        <v>15000</v>
      </c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>
        <v>15000</v>
      </c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</row>
    <row r="10" spans="1:58" s="33" customFormat="1" x14ac:dyDescent="0.25">
      <c r="A10" s="32"/>
      <c r="C10" s="37"/>
      <c r="D10" s="35">
        <v>30</v>
      </c>
      <c r="E10" s="37" t="s">
        <v>43</v>
      </c>
      <c r="F10" s="37"/>
      <c r="G10" s="33" t="s">
        <v>44</v>
      </c>
      <c r="I10" s="37">
        <v>8000</v>
      </c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>
        <v>8000</v>
      </c>
      <c r="AZ10" s="37"/>
      <c r="BA10" s="37"/>
      <c r="BB10" s="37"/>
      <c r="BC10" s="37"/>
      <c r="BD10" s="37"/>
      <c r="BE10" s="37"/>
      <c r="BF10" s="37"/>
    </row>
    <row r="11" spans="1:58" s="33" customFormat="1" ht="13" thickBot="1" x14ac:dyDescent="0.3">
      <c r="A11" s="32"/>
      <c r="C11" s="38"/>
      <c r="D11" s="39">
        <v>30</v>
      </c>
      <c r="E11" s="40" t="s">
        <v>45</v>
      </c>
      <c r="F11" s="41"/>
      <c r="G11" s="42" t="s">
        <v>46</v>
      </c>
      <c r="H11" s="41"/>
      <c r="I11" s="43">
        <v>600000</v>
      </c>
      <c r="J11" s="44"/>
      <c r="K11" s="45"/>
      <c r="L11" s="46"/>
      <c r="M11" s="45"/>
      <c r="N11" s="44"/>
      <c r="O11" s="47"/>
      <c r="P11" s="37"/>
      <c r="Q11" s="47"/>
      <c r="R11" s="37"/>
      <c r="S11" s="47"/>
      <c r="T11" s="37"/>
      <c r="U11" s="47"/>
      <c r="V11" s="37"/>
      <c r="W11" s="47"/>
      <c r="X11" s="37"/>
      <c r="Y11" s="47"/>
      <c r="Z11" s="37"/>
      <c r="AA11" s="47"/>
      <c r="AB11" s="37"/>
      <c r="AC11" s="47"/>
      <c r="AD11" s="37"/>
      <c r="AE11" s="47"/>
      <c r="AF11" s="37"/>
      <c r="AG11" s="47"/>
      <c r="AH11" s="37"/>
      <c r="AI11" s="47"/>
      <c r="AJ11" s="37"/>
      <c r="AK11" s="47"/>
      <c r="AL11" s="37"/>
      <c r="AM11" s="47"/>
      <c r="AN11" s="37"/>
      <c r="AO11" s="47"/>
      <c r="AP11" s="37"/>
      <c r="AQ11" s="47"/>
      <c r="AR11" s="37"/>
      <c r="AS11" s="47"/>
      <c r="AT11" s="37"/>
      <c r="AU11" s="47"/>
      <c r="AV11" s="37"/>
      <c r="AW11" s="47"/>
      <c r="AX11" s="37"/>
      <c r="AY11" s="47"/>
      <c r="AZ11" s="47"/>
      <c r="BA11" s="37"/>
      <c r="BB11" s="47"/>
      <c r="BC11" s="37"/>
      <c r="BD11" s="47"/>
      <c r="BE11" s="37"/>
      <c r="BF11" s="47">
        <v>600000</v>
      </c>
    </row>
    <row r="12" spans="1:58" s="33" customFormat="1" ht="14" thickTop="1" thickBot="1" x14ac:dyDescent="0.35">
      <c r="A12" s="32"/>
      <c r="C12" s="48"/>
      <c r="D12" s="48"/>
      <c r="E12" s="49"/>
      <c r="F12" s="50"/>
      <c r="G12" s="51" t="s">
        <v>47</v>
      </c>
      <c r="H12" s="52"/>
      <c r="I12" s="53">
        <f t="shared" ref="I12:O12" si="0">SUM(I6:I11)</f>
        <v>655000</v>
      </c>
      <c r="J12" s="53">
        <f t="shared" si="0"/>
        <v>0</v>
      </c>
      <c r="K12" s="53">
        <f t="shared" si="0"/>
        <v>1000</v>
      </c>
      <c r="L12" s="53">
        <f t="shared" si="0"/>
        <v>0</v>
      </c>
      <c r="M12" s="53">
        <f t="shared" si="0"/>
        <v>0</v>
      </c>
      <c r="N12" s="53">
        <f t="shared" si="0"/>
        <v>0</v>
      </c>
      <c r="O12" s="53">
        <f t="shared" si="0"/>
        <v>0</v>
      </c>
      <c r="P12" s="37"/>
      <c r="Q12" s="53">
        <f>SUM(Q6:Q11)</f>
        <v>0</v>
      </c>
      <c r="R12" s="37"/>
      <c r="S12" s="53">
        <f>SUM(S6:S11)</f>
        <v>0</v>
      </c>
      <c r="T12" s="37"/>
      <c r="U12" s="53">
        <f>SUM(U6:U11)</f>
        <v>0</v>
      </c>
      <c r="V12" s="37"/>
      <c r="W12" s="53">
        <f>SUM(W6:W11)</f>
        <v>0</v>
      </c>
      <c r="X12" s="37"/>
      <c r="Y12" s="53">
        <f>SUM(Y6:Y11)</f>
        <v>0</v>
      </c>
      <c r="Z12" s="37"/>
      <c r="AA12" s="53">
        <f>SUM(AA6:AA11)</f>
        <v>0</v>
      </c>
      <c r="AB12" s="37"/>
      <c r="AC12" s="53">
        <f>SUM(AC6:AC11)</f>
        <v>0</v>
      </c>
      <c r="AD12" s="37"/>
      <c r="AE12" s="53">
        <f>SUM(AE6:AE11)</f>
        <v>0</v>
      </c>
      <c r="AF12" s="37"/>
      <c r="AG12" s="53">
        <f>SUM(AG6:AG11)</f>
        <v>20000</v>
      </c>
      <c r="AH12" s="37"/>
      <c r="AI12" s="53">
        <f>SUM(AI6:AI11)</f>
        <v>0</v>
      </c>
      <c r="AJ12" s="37"/>
      <c r="AK12" s="53">
        <f>SUM(AK6:AK11)</f>
        <v>15000</v>
      </c>
      <c r="AL12" s="37"/>
      <c r="AM12" s="53">
        <f>SUM(AM6:AM11)</f>
        <v>0</v>
      </c>
      <c r="AN12" s="37"/>
      <c r="AO12" s="53">
        <f>SUM(AO6:AO11)</f>
        <v>10000</v>
      </c>
      <c r="AP12" s="37"/>
      <c r="AQ12" s="53">
        <f>SUM(AQ6:AQ11)</f>
        <v>0</v>
      </c>
      <c r="AR12" s="37"/>
      <c r="AS12" s="53">
        <f>SUM(AS6:AS11)</f>
        <v>0</v>
      </c>
      <c r="AT12" s="37"/>
      <c r="AU12" s="53">
        <f>SUM(AU6:AU11)</f>
        <v>0</v>
      </c>
      <c r="AV12" s="37"/>
      <c r="AW12" s="53">
        <f>SUM(AW6:AW11)</f>
        <v>0</v>
      </c>
      <c r="AX12" s="37"/>
      <c r="AY12" s="53">
        <f>SUM(AY6:AY11)</f>
        <v>11000</v>
      </c>
      <c r="AZ12" s="53">
        <f>SUM(AZ6:AZ11)</f>
        <v>0</v>
      </c>
      <c r="BA12" s="37"/>
      <c r="BB12" s="53">
        <f>SUM(BB6:BB11)</f>
        <v>0</v>
      </c>
      <c r="BC12" s="37"/>
      <c r="BD12" s="53">
        <f>SUM(BD6:BD11)</f>
        <v>0</v>
      </c>
      <c r="BE12" s="37"/>
      <c r="BF12" s="53">
        <f>SUM(BF6:BF11)</f>
        <v>600000</v>
      </c>
    </row>
    <row r="13" spans="1:58" s="33" customFormat="1" ht="13" thickTop="1" x14ac:dyDescent="0.25">
      <c r="A13" s="32"/>
      <c r="C13" s="54"/>
      <c r="D13" s="55"/>
      <c r="E13" s="36"/>
      <c r="F13" s="56"/>
      <c r="G13" s="57"/>
      <c r="H13" s="56"/>
      <c r="I13" s="45"/>
      <c r="J13" s="46"/>
      <c r="K13" s="45"/>
      <c r="L13" s="46"/>
      <c r="M13" s="45"/>
      <c r="N13" s="46"/>
      <c r="O13" s="45"/>
      <c r="P13" s="37"/>
      <c r="Q13" s="45"/>
      <c r="R13" s="37"/>
      <c r="S13" s="45"/>
      <c r="T13" s="37"/>
      <c r="U13" s="45"/>
      <c r="V13" s="37"/>
      <c r="W13" s="45"/>
      <c r="X13" s="37"/>
      <c r="Y13" s="45"/>
      <c r="Z13" s="37"/>
      <c r="AA13" s="45"/>
      <c r="AB13" s="37"/>
      <c r="AC13" s="45"/>
      <c r="AD13" s="37"/>
      <c r="AE13" s="45"/>
      <c r="AF13" s="37"/>
      <c r="AG13" s="45"/>
      <c r="AH13" s="37"/>
      <c r="AI13" s="45"/>
      <c r="AJ13" s="37"/>
      <c r="AK13" s="45"/>
      <c r="AL13" s="37"/>
      <c r="AM13" s="45"/>
      <c r="AN13" s="37"/>
      <c r="AO13" s="45"/>
      <c r="AP13" s="37"/>
      <c r="AQ13" s="45"/>
      <c r="AR13" s="37"/>
      <c r="AS13" s="45"/>
      <c r="AT13" s="37"/>
      <c r="AU13" s="45"/>
      <c r="AV13" s="37"/>
      <c r="AW13" s="45"/>
      <c r="AX13" s="37"/>
      <c r="AY13" s="45"/>
      <c r="AZ13" s="45"/>
      <c r="BA13" s="37"/>
      <c r="BB13" s="45"/>
      <c r="BC13" s="37"/>
      <c r="BD13" s="45"/>
      <c r="BE13" s="37"/>
      <c r="BF13" s="45"/>
    </row>
    <row r="14" spans="1:58" x14ac:dyDescent="0.25">
      <c r="A14" s="32"/>
      <c r="C14" s="34" t="s">
        <v>48</v>
      </c>
      <c r="D14" s="35">
        <v>15</v>
      </c>
      <c r="E14" s="36" t="s">
        <v>35</v>
      </c>
      <c r="F14" s="33"/>
      <c r="G14" s="33" t="s">
        <v>36</v>
      </c>
      <c r="H14" s="33"/>
      <c r="I14" s="37">
        <f>AG14-K14</f>
        <v>19000</v>
      </c>
      <c r="J14" s="37"/>
      <c r="K14" s="37">
        <f>AG14*0.05</f>
        <v>1000</v>
      </c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>
        <v>20000</v>
      </c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</row>
    <row r="15" spans="1:58" x14ac:dyDescent="0.25">
      <c r="A15" s="32"/>
      <c r="C15" s="37"/>
      <c r="D15" s="35">
        <v>28</v>
      </c>
      <c r="E15" s="37" t="s">
        <v>39</v>
      </c>
      <c r="F15" s="37"/>
      <c r="G15" s="33" t="s">
        <v>40</v>
      </c>
      <c r="H15" s="33"/>
      <c r="I15" s="37">
        <v>3000</v>
      </c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>
        <v>3000</v>
      </c>
      <c r="AZ15" s="37"/>
      <c r="BA15" s="37"/>
      <c r="BB15" s="37"/>
      <c r="BC15" s="37"/>
      <c r="BD15" s="37"/>
      <c r="BE15" s="37"/>
      <c r="BF15" s="37"/>
    </row>
    <row r="16" spans="1:58" x14ac:dyDescent="0.25">
      <c r="A16" s="32"/>
      <c r="C16" s="37"/>
      <c r="D16" s="35">
        <v>28</v>
      </c>
      <c r="E16" s="37" t="s">
        <v>49</v>
      </c>
      <c r="F16" s="37"/>
      <c r="G16" s="33" t="s">
        <v>42</v>
      </c>
      <c r="H16" s="33"/>
      <c r="I16" s="37">
        <v>15000</v>
      </c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>
        <v>15000</v>
      </c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</row>
    <row r="17" spans="1:58" x14ac:dyDescent="0.25">
      <c r="A17" s="32"/>
      <c r="C17" s="37"/>
      <c r="D17" s="35">
        <v>28</v>
      </c>
      <c r="E17" s="37" t="s">
        <v>43</v>
      </c>
      <c r="F17" s="37"/>
      <c r="G17" s="33" t="s">
        <v>44</v>
      </c>
      <c r="H17" s="33"/>
      <c r="I17" s="37">
        <v>8000</v>
      </c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>
        <v>8000</v>
      </c>
      <c r="AZ17" s="37"/>
      <c r="BA17" s="37"/>
      <c r="BB17" s="37"/>
      <c r="BC17" s="37"/>
      <c r="BD17" s="37"/>
      <c r="BE17" s="37"/>
      <c r="BF17" s="37"/>
    </row>
    <row r="18" spans="1:58" ht="13" thickBot="1" x14ac:dyDescent="0.3">
      <c r="A18" s="32"/>
      <c r="C18" s="38"/>
      <c r="D18" s="39">
        <v>28</v>
      </c>
      <c r="E18" s="40" t="s">
        <v>50</v>
      </c>
      <c r="F18" s="41"/>
      <c r="G18" s="42" t="s">
        <v>51</v>
      </c>
      <c r="H18" s="41"/>
      <c r="I18" s="43">
        <v>1500</v>
      </c>
      <c r="J18" s="44"/>
      <c r="K18" s="45"/>
      <c r="M18" s="45"/>
      <c r="N18" s="44"/>
      <c r="O18" s="47"/>
      <c r="P18" s="37"/>
      <c r="Q18" s="47"/>
      <c r="R18" s="37"/>
      <c r="S18" s="47"/>
      <c r="T18" s="37"/>
      <c r="U18" s="47"/>
      <c r="V18" s="37"/>
      <c r="W18" s="47"/>
      <c r="X18" s="37"/>
      <c r="Y18" s="47"/>
      <c r="Z18" s="37"/>
      <c r="AA18" s="47"/>
      <c r="AB18" s="37"/>
      <c r="AC18" s="47"/>
      <c r="AD18" s="37"/>
      <c r="AE18" s="47"/>
      <c r="AF18" s="37"/>
      <c r="AG18" s="47"/>
      <c r="AH18" s="37"/>
      <c r="AI18" s="47"/>
      <c r="AJ18" s="37"/>
      <c r="AK18" s="47"/>
      <c r="AL18" s="37"/>
      <c r="AM18" s="47"/>
      <c r="AN18" s="37"/>
      <c r="AO18" s="47"/>
      <c r="AP18" s="37"/>
      <c r="AQ18" s="47"/>
      <c r="AR18" s="37"/>
      <c r="AS18" s="47"/>
      <c r="AT18" s="37"/>
      <c r="AU18" s="47"/>
      <c r="AV18" s="37"/>
      <c r="AW18" s="47"/>
      <c r="AX18" s="37"/>
      <c r="AY18" s="47"/>
      <c r="AZ18" s="47">
        <v>1500</v>
      </c>
      <c r="BA18" s="37"/>
      <c r="BB18" s="47"/>
      <c r="BC18" s="37"/>
      <c r="BD18" s="47"/>
      <c r="BE18" s="37"/>
      <c r="BF18" s="47"/>
    </row>
    <row r="19" spans="1:58" s="55" customFormat="1" ht="14" thickTop="1" thickBot="1" x14ac:dyDescent="0.35">
      <c r="A19" s="32"/>
      <c r="B19" s="56"/>
      <c r="C19" s="48"/>
      <c r="D19" s="48"/>
      <c r="E19" s="49"/>
      <c r="F19" s="50"/>
      <c r="G19" s="51" t="s">
        <v>52</v>
      </c>
      <c r="H19" s="52"/>
      <c r="I19" s="53">
        <f t="shared" ref="I19:O19" si="1">SUM(I14:I18)</f>
        <v>46500</v>
      </c>
      <c r="J19" s="53">
        <f t="shared" si="1"/>
        <v>0</v>
      </c>
      <c r="K19" s="53">
        <f t="shared" si="1"/>
        <v>1000</v>
      </c>
      <c r="L19" s="53">
        <f t="shared" si="1"/>
        <v>0</v>
      </c>
      <c r="M19" s="53">
        <f t="shared" si="1"/>
        <v>0</v>
      </c>
      <c r="N19" s="53">
        <f t="shared" si="1"/>
        <v>0</v>
      </c>
      <c r="O19" s="53">
        <f t="shared" si="1"/>
        <v>0</v>
      </c>
      <c r="P19" s="46"/>
      <c r="Q19" s="53">
        <f>SUM(Q14:Q18)</f>
        <v>0</v>
      </c>
      <c r="R19" s="46"/>
      <c r="S19" s="53">
        <f>SUM(S14:S18)</f>
        <v>0</v>
      </c>
      <c r="T19" s="46"/>
      <c r="U19" s="53">
        <f>SUM(U14:U18)</f>
        <v>0</v>
      </c>
      <c r="V19" s="46"/>
      <c r="W19" s="53">
        <f>SUM(W14:W18)</f>
        <v>0</v>
      </c>
      <c r="X19" s="46"/>
      <c r="Y19" s="53">
        <f>SUM(Y14:Y18)</f>
        <v>0</v>
      </c>
      <c r="Z19" s="46"/>
      <c r="AA19" s="53">
        <f>SUM(AA14:AA18)</f>
        <v>0</v>
      </c>
      <c r="AB19" s="46"/>
      <c r="AC19" s="53">
        <f>SUM(AC14:AC18)</f>
        <v>0</v>
      </c>
      <c r="AD19" s="46"/>
      <c r="AE19" s="53">
        <f>SUM(AE14:AE18)</f>
        <v>0</v>
      </c>
      <c r="AF19" s="46"/>
      <c r="AG19" s="53">
        <f>SUM(AG14:AG18)</f>
        <v>20000</v>
      </c>
      <c r="AH19" s="46"/>
      <c r="AI19" s="53">
        <f>SUM(AI14:AI18)</f>
        <v>0</v>
      </c>
      <c r="AJ19" s="46"/>
      <c r="AK19" s="53">
        <f>SUM(AK14:AK18)</f>
        <v>15000</v>
      </c>
      <c r="AL19" s="46"/>
      <c r="AM19" s="53">
        <f>SUM(AM14:AM18)</f>
        <v>0</v>
      </c>
      <c r="AN19" s="46"/>
      <c r="AO19" s="53">
        <f>SUM(AO14:AO18)</f>
        <v>0</v>
      </c>
      <c r="AP19" s="46"/>
      <c r="AQ19" s="53">
        <f>SUM(AQ14:AQ18)</f>
        <v>0</v>
      </c>
      <c r="AR19" s="46"/>
      <c r="AS19" s="53">
        <f>SUM(AS14:AS18)</f>
        <v>0</v>
      </c>
      <c r="AT19" s="46"/>
      <c r="AU19" s="53">
        <f>SUM(AU14:AU18)</f>
        <v>0</v>
      </c>
      <c r="AV19" s="46"/>
      <c r="AW19" s="53">
        <f>SUM(AW14:AW18)</f>
        <v>0</v>
      </c>
      <c r="AX19" s="46"/>
      <c r="AY19" s="53">
        <f>SUM(AY14:AY18)</f>
        <v>11000</v>
      </c>
      <c r="AZ19" s="53">
        <f>SUM(AZ14:AZ18)</f>
        <v>1500</v>
      </c>
      <c r="BA19" s="46"/>
      <c r="BB19" s="53">
        <f>SUM(BB14:BB18)</f>
        <v>0</v>
      </c>
      <c r="BC19" s="46"/>
      <c r="BD19" s="53">
        <f>SUM(BD14:BD18)</f>
        <v>0</v>
      </c>
      <c r="BE19" s="46"/>
      <c r="BF19" s="53">
        <f>SUM(BF14:BF18)</f>
        <v>0</v>
      </c>
    </row>
    <row r="20" spans="1:58" s="55" customFormat="1" ht="13" thickTop="1" x14ac:dyDescent="0.25">
      <c r="A20" s="32"/>
      <c r="B20" s="56"/>
      <c r="C20" s="34"/>
      <c r="E20" s="36"/>
      <c r="F20" s="56"/>
      <c r="G20" s="57"/>
      <c r="H20" s="56"/>
      <c r="I20" s="45"/>
      <c r="J20" s="46"/>
      <c r="K20" s="45"/>
      <c r="L20" s="46"/>
      <c r="M20" s="45"/>
      <c r="N20" s="46"/>
      <c r="O20" s="45"/>
      <c r="P20" s="46"/>
      <c r="Q20" s="45"/>
      <c r="R20" s="46"/>
      <c r="S20" s="45"/>
      <c r="T20" s="46"/>
      <c r="U20" s="45"/>
      <c r="V20" s="46"/>
      <c r="W20" s="45"/>
      <c r="X20" s="46"/>
      <c r="Y20" s="45"/>
      <c r="Z20" s="46"/>
      <c r="AA20" s="45"/>
      <c r="AB20" s="46"/>
      <c r="AC20" s="45"/>
      <c r="AD20" s="46"/>
      <c r="AE20" s="45"/>
      <c r="AF20" s="46"/>
      <c r="AG20" s="45"/>
      <c r="AH20" s="46"/>
      <c r="AI20" s="45"/>
      <c r="AJ20" s="46"/>
      <c r="AK20" s="45"/>
      <c r="AL20" s="46"/>
      <c r="AM20" s="45"/>
      <c r="AN20" s="46"/>
      <c r="AO20" s="45"/>
      <c r="AP20" s="46"/>
      <c r="AQ20" s="45"/>
      <c r="AR20" s="46"/>
      <c r="AS20" s="45"/>
      <c r="AT20" s="46"/>
      <c r="AU20" s="45"/>
      <c r="AV20" s="46"/>
      <c r="AW20" s="45"/>
      <c r="AX20" s="46"/>
      <c r="AY20" s="45"/>
      <c r="AZ20" s="45"/>
      <c r="BA20" s="46"/>
      <c r="BB20" s="45"/>
      <c r="BC20" s="46"/>
      <c r="BD20" s="45"/>
      <c r="BE20" s="46"/>
      <c r="BF20" s="45"/>
    </row>
    <row r="21" spans="1:58" x14ac:dyDescent="0.25">
      <c r="A21" s="32"/>
      <c r="C21" s="34" t="s">
        <v>53</v>
      </c>
      <c r="D21" s="35">
        <v>15</v>
      </c>
      <c r="E21" s="36" t="s">
        <v>35</v>
      </c>
      <c r="F21" s="33"/>
      <c r="G21" s="33" t="s">
        <v>36</v>
      </c>
      <c r="H21" s="33"/>
      <c r="I21" s="37">
        <f>AG21-K21</f>
        <v>19000</v>
      </c>
      <c r="J21" s="37"/>
      <c r="K21" s="37">
        <f>AG21*0.05</f>
        <v>1000</v>
      </c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>
        <v>20000</v>
      </c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</row>
    <row r="22" spans="1:58" x14ac:dyDescent="0.25">
      <c r="A22" s="32"/>
      <c r="C22" s="37"/>
      <c r="D22" s="35">
        <v>30</v>
      </c>
      <c r="E22" s="37" t="s">
        <v>39</v>
      </c>
      <c r="F22" s="37"/>
      <c r="G22" s="33" t="s">
        <v>40</v>
      </c>
      <c r="H22" s="33"/>
      <c r="I22" s="37">
        <v>3000</v>
      </c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>
        <v>3000</v>
      </c>
      <c r="AZ22" s="37"/>
      <c r="BA22" s="37"/>
      <c r="BB22" s="37"/>
      <c r="BC22" s="37"/>
      <c r="BD22" s="37"/>
      <c r="BE22" s="37"/>
      <c r="BF22" s="37"/>
    </row>
    <row r="23" spans="1:58" x14ac:dyDescent="0.25">
      <c r="A23" s="32"/>
      <c r="C23" s="37"/>
      <c r="D23" s="35">
        <v>30</v>
      </c>
      <c r="E23" s="37" t="s">
        <v>54</v>
      </c>
      <c r="F23" s="37"/>
      <c r="G23" s="33" t="s">
        <v>55</v>
      </c>
      <c r="H23" s="33"/>
      <c r="I23" s="37">
        <v>5000</v>
      </c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>
        <v>5000</v>
      </c>
      <c r="BC23" s="37"/>
      <c r="BD23" s="37"/>
      <c r="BE23" s="37"/>
      <c r="BF23" s="37"/>
    </row>
    <row r="24" spans="1:58" x14ac:dyDescent="0.25">
      <c r="A24" s="32"/>
      <c r="C24" s="37"/>
      <c r="D24" s="35">
        <v>30</v>
      </c>
      <c r="E24" s="37" t="s">
        <v>56</v>
      </c>
      <c r="F24" s="37"/>
      <c r="G24" s="33" t="s">
        <v>42</v>
      </c>
      <c r="H24" s="33"/>
      <c r="I24" s="37">
        <v>15000</v>
      </c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>
        <v>15000</v>
      </c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</row>
    <row r="25" spans="1:58" ht="13" thickBot="1" x14ac:dyDescent="0.3">
      <c r="A25" s="32"/>
      <c r="C25" s="38"/>
      <c r="D25" s="35">
        <v>30</v>
      </c>
      <c r="E25" s="37" t="s">
        <v>43</v>
      </c>
      <c r="F25" s="37"/>
      <c r="G25" s="33" t="s">
        <v>44</v>
      </c>
      <c r="H25" s="33"/>
      <c r="I25" s="37">
        <v>8000</v>
      </c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>
        <v>8000</v>
      </c>
      <c r="AZ25" s="37"/>
      <c r="BA25" s="37"/>
      <c r="BB25" s="37"/>
      <c r="BC25" s="37"/>
      <c r="BD25" s="37"/>
      <c r="BE25" s="37"/>
      <c r="BF25" s="37"/>
    </row>
    <row r="26" spans="1:58" s="55" customFormat="1" ht="14" thickTop="1" thickBot="1" x14ac:dyDescent="0.35">
      <c r="A26" s="32"/>
      <c r="B26" s="56"/>
      <c r="C26" s="48"/>
      <c r="D26" s="48"/>
      <c r="E26" s="49"/>
      <c r="F26" s="50"/>
      <c r="G26" s="51" t="s">
        <v>57</v>
      </c>
      <c r="H26" s="52"/>
      <c r="I26" s="53">
        <f t="shared" ref="I26:O26" si="2">SUM(I21:I25)</f>
        <v>50000</v>
      </c>
      <c r="J26" s="53">
        <f t="shared" si="2"/>
        <v>0</v>
      </c>
      <c r="K26" s="53">
        <f t="shared" si="2"/>
        <v>1000</v>
      </c>
      <c r="L26" s="53">
        <f t="shared" si="2"/>
        <v>0</v>
      </c>
      <c r="M26" s="53">
        <f t="shared" si="2"/>
        <v>0</v>
      </c>
      <c r="N26" s="53">
        <f t="shared" si="2"/>
        <v>0</v>
      </c>
      <c r="O26" s="53">
        <f t="shared" si="2"/>
        <v>0</v>
      </c>
      <c r="P26" s="46"/>
      <c r="Q26" s="53">
        <f>SUM(Q21:Q25)</f>
        <v>0</v>
      </c>
      <c r="R26" s="46"/>
      <c r="S26" s="53">
        <f>SUM(S21:S25)</f>
        <v>0</v>
      </c>
      <c r="T26" s="46"/>
      <c r="U26" s="53">
        <f>SUM(U21:U25)</f>
        <v>0</v>
      </c>
      <c r="V26" s="46"/>
      <c r="W26" s="53">
        <f>SUM(W21:W25)</f>
        <v>0</v>
      </c>
      <c r="X26" s="46"/>
      <c r="Y26" s="53">
        <f>SUM(Y21:Y25)</f>
        <v>0</v>
      </c>
      <c r="Z26" s="46"/>
      <c r="AA26" s="53">
        <f>SUM(AA21:AA25)</f>
        <v>0</v>
      </c>
      <c r="AB26" s="46"/>
      <c r="AC26" s="53">
        <f>SUM(AC21:AC25)</f>
        <v>0</v>
      </c>
      <c r="AD26" s="46"/>
      <c r="AE26" s="53">
        <f>SUM(AE21:AE25)</f>
        <v>0</v>
      </c>
      <c r="AF26" s="46"/>
      <c r="AG26" s="53">
        <f>SUM(AG21:AG25)</f>
        <v>20000</v>
      </c>
      <c r="AH26" s="46"/>
      <c r="AI26" s="53">
        <f>SUM(AI21:AI25)</f>
        <v>0</v>
      </c>
      <c r="AJ26" s="46"/>
      <c r="AK26" s="53">
        <f>SUM(AK21:AK25)</f>
        <v>15000</v>
      </c>
      <c r="AL26" s="46"/>
      <c r="AM26" s="53">
        <f>SUM(AM21:AM25)</f>
        <v>0</v>
      </c>
      <c r="AN26" s="46"/>
      <c r="AO26" s="53">
        <f>SUM(AO21:AO25)</f>
        <v>0</v>
      </c>
      <c r="AP26" s="46"/>
      <c r="AQ26" s="53">
        <f>SUM(AQ21:AQ25)</f>
        <v>0</v>
      </c>
      <c r="AR26" s="46"/>
      <c r="AS26" s="53">
        <f>SUM(AS21:AS25)</f>
        <v>0</v>
      </c>
      <c r="AT26" s="46"/>
      <c r="AU26" s="53">
        <f>SUM(AU21:AU25)</f>
        <v>0</v>
      </c>
      <c r="AV26" s="46"/>
      <c r="AW26" s="53">
        <f>SUM(AW21:AW25)</f>
        <v>0</v>
      </c>
      <c r="AX26" s="46"/>
      <c r="AY26" s="53">
        <f>SUM(AY21:AY25)</f>
        <v>11000</v>
      </c>
      <c r="AZ26" s="53">
        <f>SUM(AZ21:AZ25)</f>
        <v>0</v>
      </c>
      <c r="BA26" s="46"/>
      <c r="BB26" s="53">
        <f>SUM(BB21:BB25)</f>
        <v>5000</v>
      </c>
      <c r="BC26" s="46"/>
      <c r="BD26" s="53">
        <f>SUM(BD21:BD25)</f>
        <v>0</v>
      </c>
      <c r="BE26" s="46"/>
      <c r="BF26" s="53">
        <f>SUM(BF21:BF25)</f>
        <v>0</v>
      </c>
    </row>
    <row r="27" spans="1:58" s="55" customFormat="1" ht="13.5" thickTop="1" thickBot="1" x14ac:dyDescent="0.3">
      <c r="A27" s="32"/>
      <c r="B27" s="56"/>
      <c r="C27" s="54"/>
      <c r="E27" s="36"/>
      <c r="F27" s="56"/>
      <c r="G27" s="57"/>
      <c r="H27" s="56"/>
      <c r="I27" s="45"/>
      <c r="J27" s="46"/>
      <c r="K27" s="45"/>
      <c r="L27" s="46"/>
      <c r="M27" s="45"/>
      <c r="N27" s="46"/>
      <c r="O27" s="45"/>
      <c r="P27" s="46"/>
      <c r="Q27" s="45"/>
      <c r="R27" s="46"/>
      <c r="S27" s="45"/>
      <c r="T27" s="46"/>
      <c r="U27" s="45"/>
      <c r="V27" s="46"/>
      <c r="W27" s="45"/>
      <c r="X27" s="46"/>
      <c r="Y27" s="45"/>
      <c r="Z27" s="46"/>
      <c r="AA27" s="45"/>
      <c r="AB27" s="46"/>
      <c r="AC27" s="45"/>
      <c r="AD27" s="46"/>
      <c r="AE27" s="45"/>
      <c r="AF27" s="46"/>
      <c r="AG27" s="45"/>
      <c r="AH27" s="46"/>
      <c r="AI27" s="45"/>
      <c r="AJ27" s="46"/>
      <c r="AK27" s="45"/>
      <c r="AL27" s="46"/>
      <c r="AM27" s="45"/>
      <c r="AN27" s="46"/>
      <c r="AO27" s="45"/>
      <c r="AP27" s="46"/>
      <c r="AQ27" s="45"/>
      <c r="AR27" s="46"/>
      <c r="AS27" s="45"/>
      <c r="AT27" s="46"/>
      <c r="AU27" s="45"/>
      <c r="AV27" s="46"/>
      <c r="AW27" s="45"/>
      <c r="AX27" s="46"/>
      <c r="AY27" s="45"/>
      <c r="AZ27" s="45"/>
      <c r="BA27" s="46"/>
      <c r="BB27" s="45"/>
      <c r="BC27" s="46"/>
      <c r="BD27" s="45"/>
      <c r="BE27" s="46"/>
      <c r="BF27" s="45"/>
    </row>
    <row r="28" spans="1:58" s="55" customFormat="1" ht="14" thickTop="1" thickBot="1" x14ac:dyDescent="0.35">
      <c r="A28" s="32"/>
      <c r="B28" s="56"/>
      <c r="C28" s="58"/>
      <c r="D28" s="58"/>
      <c r="E28" s="59"/>
      <c r="F28" s="60"/>
      <c r="G28" s="61" t="s">
        <v>58</v>
      </c>
      <c r="H28" s="62"/>
      <c r="I28" s="63">
        <f>I26+I19+I12</f>
        <v>751500</v>
      </c>
      <c r="J28" s="63">
        <f>J26+J19+J12</f>
        <v>0</v>
      </c>
      <c r="K28" s="63">
        <f>K26+K19+K12</f>
        <v>3000</v>
      </c>
      <c r="L28" s="63">
        <f>SUM(L26:L27)</f>
        <v>0</v>
      </c>
      <c r="M28" s="63">
        <f>M26+M19+M12</f>
        <v>0</v>
      </c>
      <c r="N28" s="63">
        <f>SUM(N26:N27)</f>
        <v>0</v>
      </c>
      <c r="O28" s="63">
        <f>O26+O19+O12</f>
        <v>0</v>
      </c>
      <c r="P28" s="46"/>
      <c r="Q28" s="63">
        <f>Q26+Q19+Q12</f>
        <v>0</v>
      </c>
      <c r="R28" s="46"/>
      <c r="S28" s="63">
        <f>S26+S19+S12</f>
        <v>0</v>
      </c>
      <c r="T28" s="46"/>
      <c r="U28" s="63">
        <f>U26+U19+U12</f>
        <v>0</v>
      </c>
      <c r="V28" s="46"/>
      <c r="W28" s="63">
        <f>W26+W19+W12</f>
        <v>0</v>
      </c>
      <c r="X28" s="46"/>
      <c r="Y28" s="63">
        <f>Y26+Y19+Y12</f>
        <v>0</v>
      </c>
      <c r="Z28" s="46"/>
      <c r="AA28" s="63">
        <f>AA26+AA19+AA12</f>
        <v>0</v>
      </c>
      <c r="AB28" s="46"/>
      <c r="AC28" s="63">
        <f>AC26+AC19+AC12</f>
        <v>0</v>
      </c>
      <c r="AD28" s="46"/>
      <c r="AE28" s="63">
        <f>AE26+AE19+AE12</f>
        <v>0</v>
      </c>
      <c r="AF28" s="46"/>
      <c r="AG28" s="63">
        <f>AG26+AG19+AG12</f>
        <v>60000</v>
      </c>
      <c r="AH28" s="46"/>
      <c r="AI28" s="63">
        <f>AI26+AI19+AI12</f>
        <v>0</v>
      </c>
      <c r="AJ28" s="46"/>
      <c r="AK28" s="63">
        <f>AK26+AK19+AK12</f>
        <v>45000</v>
      </c>
      <c r="AL28" s="46"/>
      <c r="AM28" s="63">
        <f>AM26+AM19+AM12</f>
        <v>0</v>
      </c>
      <c r="AN28" s="46"/>
      <c r="AO28" s="63">
        <f>AO26+AO19+AO12</f>
        <v>10000</v>
      </c>
      <c r="AP28" s="46"/>
      <c r="AQ28" s="63">
        <f>AQ26+AQ19+AQ12</f>
        <v>0</v>
      </c>
      <c r="AR28" s="46"/>
      <c r="AS28" s="63">
        <f>AS26+AS19+AS12</f>
        <v>0</v>
      </c>
      <c r="AT28" s="46"/>
      <c r="AU28" s="63">
        <f>AU26+AU19+AU12</f>
        <v>0</v>
      </c>
      <c r="AV28" s="46"/>
      <c r="AW28" s="63">
        <f>AW26+AW19+AW12</f>
        <v>0</v>
      </c>
      <c r="AX28" s="46"/>
      <c r="AY28" s="63">
        <f>AY26+AY19+AY12</f>
        <v>33000</v>
      </c>
      <c r="AZ28" s="63">
        <f>AZ26+AZ19+AZ12</f>
        <v>1500</v>
      </c>
      <c r="BA28" s="46"/>
      <c r="BB28" s="63">
        <f>BB26+BB19+BB12</f>
        <v>5000</v>
      </c>
      <c r="BC28" s="46"/>
      <c r="BD28" s="63">
        <f>BD26+BD19+BD12</f>
        <v>0</v>
      </c>
      <c r="BE28" s="46"/>
      <c r="BF28" s="63">
        <f>BF26+BF19+BF12</f>
        <v>600000</v>
      </c>
    </row>
    <row r="29" spans="1:58" s="55" customFormat="1" ht="13" thickTop="1" x14ac:dyDescent="0.25">
      <c r="A29" s="32"/>
      <c r="B29" s="56"/>
      <c r="C29" s="64"/>
      <c r="D29" s="35"/>
      <c r="E29" s="36"/>
      <c r="F29" s="33"/>
      <c r="G29" s="65"/>
      <c r="H29" s="33"/>
      <c r="I29" s="43"/>
      <c r="J29" s="46"/>
      <c r="K29" s="45"/>
      <c r="L29" s="46"/>
      <c r="M29" s="45"/>
      <c r="N29" s="46"/>
      <c r="O29" s="43"/>
      <c r="P29" s="46"/>
      <c r="Q29" s="43"/>
      <c r="R29" s="46"/>
      <c r="S29" s="43"/>
      <c r="T29" s="46"/>
      <c r="U29" s="43"/>
      <c r="V29" s="46"/>
      <c r="W29" s="43"/>
      <c r="X29" s="46"/>
      <c r="Y29" s="43"/>
      <c r="Z29" s="46"/>
      <c r="AA29" s="43"/>
      <c r="AB29" s="46"/>
      <c r="AC29" s="43"/>
      <c r="AD29" s="46"/>
      <c r="AE29" s="43"/>
      <c r="AF29" s="46"/>
      <c r="AG29" s="43"/>
      <c r="AH29" s="46"/>
      <c r="AI29" s="43"/>
      <c r="AJ29" s="46"/>
      <c r="AK29" s="43"/>
      <c r="AL29" s="46"/>
      <c r="AM29" s="43"/>
      <c r="AN29" s="46"/>
      <c r="AO29" s="43"/>
      <c r="AP29" s="46"/>
      <c r="AQ29" s="43"/>
      <c r="AR29" s="46"/>
      <c r="AS29" s="43"/>
      <c r="AT29" s="46"/>
      <c r="AU29" s="43"/>
      <c r="AV29" s="46"/>
      <c r="AW29" s="43"/>
      <c r="AX29" s="46"/>
      <c r="AY29" s="43"/>
      <c r="AZ29" s="43"/>
      <c r="BA29" s="46"/>
      <c r="BB29" s="43"/>
      <c r="BC29" s="46"/>
      <c r="BD29" s="43"/>
      <c r="BE29" s="46"/>
      <c r="BF29" s="43"/>
    </row>
    <row r="30" spans="1:58" x14ac:dyDescent="0.25">
      <c r="C30" s="34" t="s">
        <v>59</v>
      </c>
      <c r="D30" s="35">
        <v>15</v>
      </c>
      <c r="E30" s="36" t="s">
        <v>60</v>
      </c>
      <c r="F30" s="33"/>
      <c r="G30" s="33" t="s">
        <v>36</v>
      </c>
      <c r="H30" s="33"/>
      <c r="I30" s="37">
        <f>AG30-K30</f>
        <v>19000</v>
      </c>
      <c r="J30" s="37"/>
      <c r="K30" s="37">
        <f>AG30*0.05</f>
        <v>1000</v>
      </c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>
        <v>20000</v>
      </c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  <c r="BF30" s="37"/>
    </row>
    <row r="31" spans="1:58" x14ac:dyDescent="0.25">
      <c r="C31" s="37"/>
      <c r="D31" s="35">
        <v>30</v>
      </c>
      <c r="E31" s="37" t="s">
        <v>61</v>
      </c>
      <c r="F31" s="37"/>
      <c r="G31" s="33" t="s">
        <v>40</v>
      </c>
      <c r="H31" s="33"/>
      <c r="I31" s="37">
        <v>3000</v>
      </c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>
        <v>3000</v>
      </c>
      <c r="AZ31" s="37"/>
      <c r="BA31" s="37"/>
      <c r="BB31" s="37"/>
      <c r="BC31" s="37"/>
      <c r="BD31" s="37"/>
      <c r="BE31" s="37"/>
      <c r="BF31" s="37"/>
    </row>
    <row r="32" spans="1:58" x14ac:dyDescent="0.25">
      <c r="C32" s="37"/>
      <c r="D32" s="35">
        <v>30</v>
      </c>
      <c r="E32" s="37" t="s">
        <v>62</v>
      </c>
      <c r="F32" s="37"/>
      <c r="G32" s="33" t="s">
        <v>42</v>
      </c>
      <c r="H32" s="33"/>
      <c r="I32" s="37">
        <v>15000</v>
      </c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>
        <v>15000</v>
      </c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  <c r="BF32" s="37"/>
    </row>
    <row r="33" spans="3:58" x14ac:dyDescent="0.25">
      <c r="C33" s="37"/>
      <c r="D33" s="35">
        <v>30</v>
      </c>
      <c r="E33" s="37" t="s">
        <v>43</v>
      </c>
      <c r="F33" s="37"/>
      <c r="G33" s="33" t="s">
        <v>44</v>
      </c>
      <c r="H33" s="33"/>
      <c r="I33" s="37">
        <v>8000</v>
      </c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>
        <v>8000</v>
      </c>
      <c r="AZ33" s="37"/>
      <c r="BA33" s="37"/>
      <c r="BB33" s="37"/>
      <c r="BC33" s="37"/>
      <c r="BD33" s="37"/>
      <c r="BE33" s="37"/>
      <c r="BF33" s="37"/>
    </row>
    <row r="34" spans="3:58" ht="13" thickBot="1" x14ac:dyDescent="0.3">
      <c r="C34" s="38"/>
      <c r="D34" s="39"/>
      <c r="E34" s="40"/>
      <c r="F34" s="41"/>
      <c r="G34" s="42"/>
      <c r="H34" s="41"/>
      <c r="I34" s="43"/>
      <c r="J34" s="44"/>
      <c r="K34" s="45"/>
      <c r="M34" s="45"/>
      <c r="N34" s="44"/>
      <c r="O34" s="47"/>
      <c r="P34" s="37"/>
      <c r="Q34" s="47"/>
      <c r="R34" s="37"/>
      <c r="S34" s="47"/>
      <c r="T34" s="37"/>
      <c r="U34" s="47"/>
      <c r="V34" s="37"/>
      <c r="W34" s="47"/>
      <c r="X34" s="37"/>
      <c r="Y34" s="47"/>
      <c r="Z34" s="37"/>
      <c r="AA34" s="47"/>
      <c r="AB34" s="37"/>
      <c r="AC34" s="47"/>
      <c r="AD34" s="37"/>
      <c r="AE34" s="47"/>
      <c r="AF34" s="37"/>
      <c r="AG34" s="47"/>
      <c r="AH34" s="37"/>
      <c r="AI34" s="47"/>
      <c r="AJ34" s="37"/>
      <c r="AK34" s="47"/>
      <c r="AL34" s="37"/>
      <c r="AM34" s="47"/>
      <c r="AN34" s="37"/>
      <c r="AO34" s="47"/>
      <c r="AP34" s="37"/>
      <c r="AQ34" s="47"/>
      <c r="AR34" s="37"/>
      <c r="AS34" s="47"/>
      <c r="AT34" s="37"/>
      <c r="AU34" s="47"/>
      <c r="AV34" s="37"/>
      <c r="AW34" s="47"/>
      <c r="AX34" s="37"/>
      <c r="AY34" s="47"/>
      <c r="AZ34" s="47"/>
      <c r="BA34" s="37"/>
      <c r="BB34" s="47"/>
      <c r="BC34" s="37"/>
      <c r="BD34" s="47"/>
      <c r="BE34" s="37"/>
      <c r="BF34" s="47"/>
    </row>
    <row r="35" spans="3:58" ht="14" thickTop="1" thickBot="1" x14ac:dyDescent="0.35">
      <c r="C35" s="48"/>
      <c r="D35" s="48"/>
      <c r="E35" s="49"/>
      <c r="F35" s="50"/>
      <c r="G35" s="51" t="s">
        <v>63</v>
      </c>
      <c r="H35" s="52"/>
      <c r="I35" s="53">
        <f t="shared" ref="I35:O35" si="3">SUM(I30:I34)</f>
        <v>45000</v>
      </c>
      <c r="J35" s="53">
        <f t="shared" si="3"/>
        <v>0</v>
      </c>
      <c r="K35" s="53">
        <f t="shared" si="3"/>
        <v>1000</v>
      </c>
      <c r="L35" s="53">
        <f t="shared" si="3"/>
        <v>0</v>
      </c>
      <c r="M35" s="53">
        <f t="shared" si="3"/>
        <v>0</v>
      </c>
      <c r="N35" s="53">
        <f t="shared" si="3"/>
        <v>0</v>
      </c>
      <c r="O35" s="53">
        <f t="shared" si="3"/>
        <v>0</v>
      </c>
      <c r="P35" s="37"/>
      <c r="Q35" s="53">
        <f>SUM(Q30:Q34)</f>
        <v>0</v>
      </c>
      <c r="R35" s="37"/>
      <c r="S35" s="53">
        <f>SUM(S30:S34)</f>
        <v>0</v>
      </c>
      <c r="T35" s="37"/>
      <c r="U35" s="53">
        <f>SUM(U30:U34)</f>
        <v>0</v>
      </c>
      <c r="V35" s="37"/>
      <c r="W35" s="53">
        <f>SUM(W30:W34)</f>
        <v>0</v>
      </c>
      <c r="X35" s="37"/>
      <c r="Y35" s="53">
        <f>SUM(Y30:Y34)</f>
        <v>0</v>
      </c>
      <c r="Z35" s="37"/>
      <c r="AA35" s="53">
        <f>SUM(AA30:AA34)</f>
        <v>0</v>
      </c>
      <c r="AB35" s="37"/>
      <c r="AC35" s="53">
        <f>SUM(AC30:AC34)</f>
        <v>0</v>
      </c>
      <c r="AD35" s="37"/>
      <c r="AE35" s="53">
        <f>SUM(AE30:AE34)</f>
        <v>0</v>
      </c>
      <c r="AF35" s="37"/>
      <c r="AG35" s="53">
        <f>SUM(AG30:AG34)</f>
        <v>20000</v>
      </c>
      <c r="AH35" s="37"/>
      <c r="AI35" s="53">
        <f>SUM(AI30:AI34)</f>
        <v>0</v>
      </c>
      <c r="AJ35" s="37"/>
      <c r="AK35" s="53">
        <f>SUM(AK30:AK34)</f>
        <v>15000</v>
      </c>
      <c r="AL35" s="37"/>
      <c r="AM35" s="53">
        <f>SUM(AM30:AM34)</f>
        <v>0</v>
      </c>
      <c r="AN35" s="37"/>
      <c r="AO35" s="53">
        <f>SUM(AO30:AO34)</f>
        <v>0</v>
      </c>
      <c r="AP35" s="37"/>
      <c r="AQ35" s="53">
        <f>SUM(AQ30:AQ34)</f>
        <v>0</v>
      </c>
      <c r="AR35" s="37"/>
      <c r="AS35" s="53">
        <f>SUM(AS30:AS34)</f>
        <v>0</v>
      </c>
      <c r="AT35" s="37"/>
      <c r="AU35" s="53">
        <f>SUM(AU30:AU34)</f>
        <v>0</v>
      </c>
      <c r="AV35" s="37"/>
      <c r="AW35" s="53">
        <f>SUM(AW30:AW34)</f>
        <v>0</v>
      </c>
      <c r="AX35" s="37"/>
      <c r="AY35" s="53">
        <f>SUM(AY30:AY34)</f>
        <v>11000</v>
      </c>
      <c r="AZ35" s="53">
        <f>SUM(AZ30:AZ34)</f>
        <v>0</v>
      </c>
      <c r="BA35" s="37"/>
      <c r="BB35" s="53">
        <f>SUM(BB30:BB34)</f>
        <v>0</v>
      </c>
      <c r="BC35" s="37"/>
      <c r="BD35" s="53">
        <f>SUM(BD30:BD34)</f>
        <v>0</v>
      </c>
      <c r="BE35" s="37"/>
      <c r="BF35" s="53">
        <f>SUM(BF30:BF34)</f>
        <v>0</v>
      </c>
    </row>
    <row r="36" spans="3:58" ht="13" thickTop="1" x14ac:dyDescent="0.25">
      <c r="E36" s="36"/>
      <c r="I36" s="45"/>
      <c r="K36" s="45"/>
      <c r="M36" s="45"/>
      <c r="O36" s="45"/>
      <c r="P36" s="37"/>
      <c r="Q36" s="45"/>
      <c r="R36" s="37"/>
      <c r="S36" s="45"/>
      <c r="T36" s="37"/>
      <c r="U36" s="45"/>
      <c r="V36" s="37"/>
      <c r="W36" s="45"/>
      <c r="X36" s="37"/>
      <c r="Y36" s="45"/>
      <c r="Z36" s="37"/>
      <c r="AA36" s="45"/>
      <c r="AB36" s="37"/>
      <c r="AC36" s="45"/>
      <c r="AD36" s="37"/>
      <c r="AE36" s="45"/>
      <c r="AF36" s="37"/>
      <c r="AG36" s="45"/>
      <c r="AH36" s="37"/>
      <c r="AI36" s="45"/>
      <c r="AJ36" s="37"/>
      <c r="AK36" s="45"/>
      <c r="AL36" s="37"/>
      <c r="AM36" s="45"/>
      <c r="AN36" s="37"/>
      <c r="AO36" s="45"/>
      <c r="AP36" s="37"/>
      <c r="AQ36" s="45"/>
      <c r="AR36" s="37"/>
      <c r="AS36" s="45"/>
      <c r="AT36" s="37"/>
      <c r="AU36" s="45"/>
      <c r="AV36" s="37"/>
      <c r="AW36" s="45"/>
      <c r="AX36" s="37"/>
      <c r="AY36" s="45"/>
      <c r="AZ36" s="45"/>
      <c r="BA36" s="37"/>
      <c r="BB36" s="45"/>
      <c r="BC36" s="37"/>
      <c r="BD36" s="45"/>
      <c r="BE36" s="37"/>
      <c r="BF36" s="45"/>
    </row>
    <row r="37" spans="3:58" x14ac:dyDescent="0.25">
      <c r="C37" s="34" t="s">
        <v>64</v>
      </c>
      <c r="D37" s="35">
        <v>15</v>
      </c>
      <c r="E37" s="36" t="s">
        <v>65</v>
      </c>
      <c r="F37" s="33"/>
      <c r="G37" s="33" t="s">
        <v>36</v>
      </c>
      <c r="H37" s="33"/>
      <c r="I37" s="37">
        <f>AG37-K37</f>
        <v>19000</v>
      </c>
      <c r="J37" s="37"/>
      <c r="K37" s="37">
        <f>AG37*0.05</f>
        <v>1000</v>
      </c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>
        <v>20000</v>
      </c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  <c r="BF37" s="37"/>
    </row>
    <row r="38" spans="3:58" x14ac:dyDescent="0.25">
      <c r="C38" s="37"/>
      <c r="D38" s="35">
        <v>30</v>
      </c>
      <c r="E38" s="37" t="s">
        <v>66</v>
      </c>
      <c r="F38" s="37"/>
      <c r="G38" s="33" t="s">
        <v>40</v>
      </c>
      <c r="H38" s="33"/>
      <c r="I38" s="37">
        <v>3000</v>
      </c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>
        <v>3000</v>
      </c>
      <c r="AZ38" s="37"/>
      <c r="BA38" s="37"/>
      <c r="BB38" s="37"/>
      <c r="BC38" s="37"/>
      <c r="BD38" s="37"/>
      <c r="BE38" s="37"/>
      <c r="BF38" s="37"/>
    </row>
    <row r="39" spans="3:58" x14ac:dyDescent="0.25">
      <c r="C39" s="37"/>
      <c r="D39" s="35">
        <v>30</v>
      </c>
      <c r="E39" s="37" t="s">
        <v>67</v>
      </c>
      <c r="F39" s="37"/>
      <c r="G39" s="33" t="s">
        <v>42</v>
      </c>
      <c r="H39" s="33"/>
      <c r="I39" s="37">
        <v>15000</v>
      </c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>
        <v>15000</v>
      </c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  <c r="BF39" s="37"/>
    </row>
    <row r="40" spans="3:58" x14ac:dyDescent="0.25">
      <c r="C40" s="37"/>
      <c r="D40" s="35">
        <v>30</v>
      </c>
      <c r="E40" s="37" t="s">
        <v>43</v>
      </c>
      <c r="F40" s="37"/>
      <c r="G40" s="33" t="s">
        <v>44</v>
      </c>
      <c r="H40" s="33"/>
      <c r="I40" s="37">
        <v>8000</v>
      </c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>
        <v>8000</v>
      </c>
      <c r="AZ40" s="37"/>
      <c r="BA40" s="37"/>
      <c r="BB40" s="37"/>
      <c r="BC40" s="37"/>
      <c r="BD40" s="37"/>
      <c r="BE40" s="37"/>
      <c r="BF40" s="37"/>
    </row>
    <row r="41" spans="3:58" ht="13" thickBot="1" x14ac:dyDescent="0.3">
      <c r="C41" s="38"/>
      <c r="D41" s="39"/>
      <c r="E41" s="40"/>
      <c r="F41" s="41"/>
      <c r="G41" s="42"/>
      <c r="H41" s="41"/>
      <c r="I41" s="43"/>
      <c r="J41" s="44"/>
      <c r="K41" s="45"/>
      <c r="M41" s="45"/>
      <c r="N41" s="44"/>
      <c r="O41" s="47"/>
      <c r="P41" s="37"/>
      <c r="Q41" s="47"/>
      <c r="R41" s="37"/>
      <c r="S41" s="47"/>
      <c r="T41" s="37"/>
      <c r="U41" s="47"/>
      <c r="V41" s="37"/>
      <c r="W41" s="47"/>
      <c r="X41" s="37"/>
      <c r="Y41" s="47"/>
      <c r="Z41" s="37"/>
      <c r="AA41" s="47"/>
      <c r="AB41" s="37"/>
      <c r="AC41" s="47"/>
      <c r="AD41" s="37"/>
      <c r="AE41" s="47"/>
      <c r="AF41" s="37"/>
      <c r="AG41" s="47"/>
      <c r="AH41" s="37"/>
      <c r="AI41" s="47"/>
      <c r="AJ41" s="37"/>
      <c r="AK41" s="47"/>
      <c r="AL41" s="37"/>
      <c r="AM41" s="47"/>
      <c r="AN41" s="37"/>
      <c r="AO41" s="47"/>
      <c r="AP41" s="37"/>
      <c r="AQ41" s="47"/>
      <c r="AR41" s="37"/>
      <c r="AS41" s="47"/>
      <c r="AT41" s="37"/>
      <c r="AU41" s="47"/>
      <c r="AV41" s="37"/>
      <c r="AW41" s="47"/>
      <c r="AX41" s="37"/>
      <c r="AY41" s="47"/>
      <c r="AZ41" s="47"/>
      <c r="BA41" s="37"/>
      <c r="BB41" s="47"/>
      <c r="BC41" s="37"/>
      <c r="BD41" s="47"/>
      <c r="BE41" s="37"/>
      <c r="BF41" s="47"/>
    </row>
    <row r="42" spans="3:58" ht="14" thickTop="1" thickBot="1" x14ac:dyDescent="0.35">
      <c r="C42" s="48"/>
      <c r="D42" s="48"/>
      <c r="E42" s="49"/>
      <c r="F42" s="50"/>
      <c r="G42" s="51" t="s">
        <v>68</v>
      </c>
      <c r="H42" s="52"/>
      <c r="I42" s="53">
        <f t="shared" ref="I42:O42" si="4">SUM(I37:I41)</f>
        <v>45000</v>
      </c>
      <c r="J42" s="53">
        <f t="shared" si="4"/>
        <v>0</v>
      </c>
      <c r="K42" s="53">
        <f t="shared" si="4"/>
        <v>1000</v>
      </c>
      <c r="L42" s="53">
        <f t="shared" si="4"/>
        <v>0</v>
      </c>
      <c r="M42" s="53">
        <f t="shared" si="4"/>
        <v>0</v>
      </c>
      <c r="N42" s="53">
        <f t="shared" si="4"/>
        <v>0</v>
      </c>
      <c r="O42" s="53">
        <f t="shared" si="4"/>
        <v>0</v>
      </c>
      <c r="Q42" s="53">
        <f>SUM(Q37:Q41)</f>
        <v>0</v>
      </c>
      <c r="S42" s="53">
        <f>SUM(S37:S41)</f>
        <v>0</v>
      </c>
      <c r="U42" s="53">
        <f>SUM(U37:U41)</f>
        <v>0</v>
      </c>
      <c r="W42" s="53">
        <f>SUM(W37:W41)</f>
        <v>0</v>
      </c>
      <c r="Y42" s="53">
        <f>SUM(Y37:Y41)</f>
        <v>0</v>
      </c>
      <c r="AA42" s="53">
        <f>SUM(AA37:AA41)</f>
        <v>0</v>
      </c>
      <c r="AC42" s="53">
        <f>SUM(AC37:AC41)</f>
        <v>0</v>
      </c>
      <c r="AE42" s="53">
        <f>SUM(AE37:AE41)</f>
        <v>0</v>
      </c>
      <c r="AG42" s="53">
        <f>SUM(AG37:AG41)</f>
        <v>20000</v>
      </c>
      <c r="AI42" s="53">
        <f>SUM(AI37:AI41)</f>
        <v>0</v>
      </c>
      <c r="AK42" s="53">
        <f>SUM(AK37:AK41)</f>
        <v>15000</v>
      </c>
      <c r="AM42" s="53">
        <f>SUM(AM37:AM41)</f>
        <v>0</v>
      </c>
      <c r="AO42" s="53">
        <f>SUM(AO37:AO41)</f>
        <v>0</v>
      </c>
      <c r="AQ42" s="53">
        <f>SUM(AQ37:AQ41)</f>
        <v>0</v>
      </c>
      <c r="AS42" s="53">
        <f>SUM(AS37:AS41)</f>
        <v>0</v>
      </c>
      <c r="AU42" s="53">
        <f>SUM(AU37:AU41)</f>
        <v>0</v>
      </c>
      <c r="AW42" s="53">
        <f>SUM(AW37:AW41)</f>
        <v>0</v>
      </c>
      <c r="AY42" s="53">
        <f>SUM(AY37:AY41)</f>
        <v>11000</v>
      </c>
      <c r="AZ42" s="53">
        <f>SUM(AZ37:AZ41)</f>
        <v>0</v>
      </c>
      <c r="BB42" s="53">
        <f>SUM(BB37:BB41)</f>
        <v>0</v>
      </c>
      <c r="BD42" s="53">
        <f>SUM(BD37:BD41)</f>
        <v>0</v>
      </c>
      <c r="BF42" s="53">
        <f>SUM(BF37:BF41)</f>
        <v>0</v>
      </c>
    </row>
    <row r="43" spans="3:58" ht="13" thickTop="1" x14ac:dyDescent="0.25">
      <c r="C43" s="34"/>
      <c r="E43" s="36"/>
      <c r="I43" s="45"/>
      <c r="K43" s="45"/>
      <c r="M43" s="45"/>
      <c r="O43" s="45"/>
      <c r="Q43" s="45"/>
      <c r="S43" s="45"/>
      <c r="U43" s="45"/>
      <c r="W43" s="45"/>
      <c r="Y43" s="45"/>
      <c r="AA43" s="45"/>
      <c r="AC43" s="45"/>
      <c r="AE43" s="45"/>
      <c r="AG43" s="45"/>
      <c r="AI43" s="45"/>
      <c r="AK43" s="45"/>
      <c r="AM43" s="45"/>
      <c r="AO43" s="45"/>
      <c r="AQ43" s="45"/>
      <c r="AS43" s="45"/>
      <c r="AU43" s="45"/>
      <c r="AW43" s="45"/>
      <c r="AY43" s="45"/>
      <c r="AZ43" s="45"/>
      <c r="BB43" s="45"/>
      <c r="BD43" s="45"/>
      <c r="BF43" s="45"/>
    </row>
    <row r="44" spans="3:58" x14ac:dyDescent="0.25">
      <c r="C44" s="34" t="s">
        <v>69</v>
      </c>
      <c r="D44" s="35">
        <v>15</v>
      </c>
      <c r="E44" s="36" t="s">
        <v>35</v>
      </c>
      <c r="F44" s="33"/>
      <c r="G44" s="33" t="s">
        <v>36</v>
      </c>
      <c r="H44" s="33"/>
      <c r="I44" s="37">
        <f>AG44-K44</f>
        <v>19000</v>
      </c>
      <c r="J44" s="37"/>
      <c r="K44" s="37">
        <f>AG44*0.05</f>
        <v>1000</v>
      </c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>
        <v>20000</v>
      </c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  <c r="BF44" s="37"/>
    </row>
    <row r="45" spans="3:58" x14ac:dyDescent="0.25">
      <c r="C45" s="37"/>
      <c r="D45" s="35">
        <v>30</v>
      </c>
      <c r="E45" s="37" t="s">
        <v>39</v>
      </c>
      <c r="F45" s="37"/>
      <c r="G45" s="33" t="s">
        <v>40</v>
      </c>
      <c r="H45" s="33"/>
      <c r="I45" s="37">
        <v>3000</v>
      </c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>
        <v>3000</v>
      </c>
      <c r="AZ45" s="37"/>
      <c r="BA45" s="37"/>
      <c r="BB45" s="37"/>
      <c r="BC45" s="37"/>
      <c r="BD45" s="37"/>
      <c r="BE45" s="37"/>
      <c r="BF45" s="37"/>
    </row>
    <row r="46" spans="3:58" x14ac:dyDescent="0.25">
      <c r="C46" s="37"/>
      <c r="D46" s="35">
        <v>30</v>
      </c>
      <c r="E46" s="37" t="s">
        <v>70</v>
      </c>
      <c r="F46" s="37"/>
      <c r="G46" s="33" t="s">
        <v>42</v>
      </c>
      <c r="H46" s="33"/>
      <c r="I46" s="37">
        <v>15000</v>
      </c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>
        <v>15000</v>
      </c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  <c r="BF46" s="37"/>
    </row>
    <row r="47" spans="3:58" ht="13" thickBot="1" x14ac:dyDescent="0.3">
      <c r="C47" s="38"/>
      <c r="D47" s="35">
        <v>30</v>
      </c>
      <c r="E47" s="37" t="s">
        <v>43</v>
      </c>
      <c r="F47" s="37"/>
      <c r="G47" s="33" t="s">
        <v>44</v>
      </c>
      <c r="H47" s="33"/>
      <c r="I47" s="37">
        <v>8000</v>
      </c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>
        <v>8000</v>
      </c>
      <c r="AZ47" s="37"/>
      <c r="BA47" s="37"/>
      <c r="BB47" s="37"/>
      <c r="BC47" s="37"/>
      <c r="BD47" s="37"/>
      <c r="BE47" s="37"/>
      <c r="BF47" s="37"/>
    </row>
    <row r="48" spans="3:58" ht="14" thickTop="1" thickBot="1" x14ac:dyDescent="0.35">
      <c r="C48" s="48"/>
      <c r="D48" s="48"/>
      <c r="E48" s="49"/>
      <c r="F48" s="50"/>
      <c r="G48" s="51" t="s">
        <v>71</v>
      </c>
      <c r="H48" s="52"/>
      <c r="I48" s="53">
        <f t="shared" ref="I48:O48" si="5">SUM(I44:I47)</f>
        <v>45000</v>
      </c>
      <c r="J48" s="53">
        <f t="shared" si="5"/>
        <v>0</v>
      </c>
      <c r="K48" s="53">
        <f t="shared" si="5"/>
        <v>1000</v>
      </c>
      <c r="L48" s="53">
        <f t="shared" si="5"/>
        <v>0</v>
      </c>
      <c r="M48" s="53">
        <f t="shared" si="5"/>
        <v>0</v>
      </c>
      <c r="N48" s="53">
        <f t="shared" si="5"/>
        <v>0</v>
      </c>
      <c r="O48" s="53">
        <f t="shared" si="5"/>
        <v>0</v>
      </c>
      <c r="Q48" s="53">
        <f>SUM(Q44:Q47)</f>
        <v>0</v>
      </c>
      <c r="S48" s="53">
        <f>SUM(S44:S47)</f>
        <v>0</v>
      </c>
      <c r="U48" s="53">
        <f>SUM(U44:U47)</f>
        <v>0</v>
      </c>
      <c r="W48" s="53">
        <f>SUM(W44:W47)</f>
        <v>0</v>
      </c>
      <c r="Y48" s="53">
        <f>SUM(Y44:Y47)</f>
        <v>0</v>
      </c>
      <c r="AA48" s="53">
        <f>SUM(AA44:AA47)</f>
        <v>0</v>
      </c>
      <c r="AC48" s="53">
        <f>SUM(AC44:AC47)</f>
        <v>0</v>
      </c>
      <c r="AE48" s="53">
        <f>SUM(AE44:AE47)</f>
        <v>0</v>
      </c>
      <c r="AG48" s="53">
        <f>SUM(AG44:AG47)</f>
        <v>20000</v>
      </c>
      <c r="AI48" s="53">
        <f>SUM(AI44:AI47)</f>
        <v>0</v>
      </c>
      <c r="AK48" s="53">
        <f>SUM(AK44:AK47)</f>
        <v>15000</v>
      </c>
      <c r="AM48" s="53">
        <f>SUM(AM44:AM47)</f>
        <v>0</v>
      </c>
      <c r="AO48" s="53">
        <f>SUM(AO44:AO47)</f>
        <v>0</v>
      </c>
      <c r="AQ48" s="53">
        <f>SUM(AQ44:AQ47)</f>
        <v>0</v>
      </c>
      <c r="AS48" s="53">
        <f>SUM(AS44:AS47)</f>
        <v>0</v>
      </c>
      <c r="AU48" s="53">
        <f>SUM(AU44:AU47)</f>
        <v>0</v>
      </c>
      <c r="AW48" s="53">
        <f>SUM(AW44:AW47)</f>
        <v>0</v>
      </c>
      <c r="AY48" s="53">
        <f>SUM(AY44:AY47)</f>
        <v>11000</v>
      </c>
      <c r="AZ48" s="53">
        <f>SUM(AZ44:AZ47)</f>
        <v>0</v>
      </c>
      <c r="BB48" s="53">
        <f>SUM(BB44:BB47)</f>
        <v>0</v>
      </c>
      <c r="BD48" s="53">
        <f>SUM(BD44:BD47)</f>
        <v>0</v>
      </c>
      <c r="BF48" s="53">
        <f>SUM(BF44:BF47)</f>
        <v>0</v>
      </c>
    </row>
    <row r="49" spans="3:58" ht="13.5" thickTop="1" thickBot="1" x14ac:dyDescent="0.3">
      <c r="E49" s="36"/>
      <c r="I49" s="45"/>
      <c r="K49" s="45"/>
      <c r="M49" s="45"/>
      <c r="O49" s="45"/>
      <c r="Q49" s="45"/>
      <c r="S49" s="45"/>
      <c r="U49" s="45"/>
      <c r="W49" s="45"/>
      <c r="Y49" s="45"/>
      <c r="AA49" s="45"/>
      <c r="AC49" s="45"/>
      <c r="AE49" s="45"/>
      <c r="AG49" s="45"/>
      <c r="AI49" s="45"/>
      <c r="AK49" s="45"/>
      <c r="AM49" s="45"/>
      <c r="AO49" s="45"/>
      <c r="AQ49" s="45"/>
      <c r="AS49" s="45"/>
      <c r="AU49" s="45"/>
      <c r="AW49" s="45"/>
      <c r="AY49" s="45"/>
      <c r="AZ49" s="45"/>
      <c r="BB49" s="45"/>
      <c r="BD49" s="45"/>
      <c r="BF49" s="45"/>
    </row>
    <row r="50" spans="3:58" ht="14" thickTop="1" thickBot="1" x14ac:dyDescent="0.35">
      <c r="C50" s="58"/>
      <c r="D50" s="58"/>
      <c r="E50" s="59"/>
      <c r="F50" s="60"/>
      <c r="G50" s="61" t="s">
        <v>72</v>
      </c>
      <c r="H50" s="62"/>
      <c r="I50" s="63">
        <f>I48+I42+I35</f>
        <v>135000</v>
      </c>
      <c r="J50" s="63">
        <f>J48+J42+J35</f>
        <v>0</v>
      </c>
      <c r="K50" s="63">
        <f>K48+K42+K35</f>
        <v>3000</v>
      </c>
      <c r="L50" s="63">
        <f>SUM(L48:L49)</f>
        <v>0</v>
      </c>
      <c r="M50" s="63">
        <f>M48+M42+M35</f>
        <v>0</v>
      </c>
      <c r="N50" s="63">
        <f>SUM(N48:N49)</f>
        <v>0</v>
      </c>
      <c r="O50" s="63">
        <f>O48+O42+O35</f>
        <v>0</v>
      </c>
      <c r="Q50" s="63">
        <f>Q48+Q42+Q35</f>
        <v>0</v>
      </c>
      <c r="S50" s="63">
        <f>S48+S42+S35</f>
        <v>0</v>
      </c>
      <c r="U50" s="63">
        <f>U48+U42+U35</f>
        <v>0</v>
      </c>
      <c r="W50" s="63">
        <f>W48+W42+W35</f>
        <v>0</v>
      </c>
      <c r="Y50" s="63">
        <f>Y48+Y42+Y35</f>
        <v>0</v>
      </c>
      <c r="AA50" s="63">
        <f>AA48+AA42+AA35</f>
        <v>0</v>
      </c>
      <c r="AC50" s="63">
        <f>AC48+AC42+AC35</f>
        <v>0</v>
      </c>
      <c r="AE50" s="63">
        <f>AE48+AE42+AE35</f>
        <v>0</v>
      </c>
      <c r="AG50" s="63">
        <f>AG48+AG42+AG35</f>
        <v>60000</v>
      </c>
      <c r="AI50" s="63">
        <f>AI48+AI42+AI35</f>
        <v>0</v>
      </c>
      <c r="AK50" s="63">
        <f>AK48+AK42+AK35</f>
        <v>45000</v>
      </c>
      <c r="AM50" s="63">
        <f>AM48+AM42+AM35</f>
        <v>0</v>
      </c>
      <c r="AO50" s="63">
        <f>AO48+AO42+AO35</f>
        <v>0</v>
      </c>
      <c r="AQ50" s="63">
        <f>AQ48+AQ42+AQ35</f>
        <v>0</v>
      </c>
      <c r="AS50" s="63">
        <f>AS48+AS42+AS35</f>
        <v>0</v>
      </c>
      <c r="AU50" s="63">
        <f>AU48+AU42+AU35</f>
        <v>0</v>
      </c>
      <c r="AW50" s="63">
        <f>AW48+AW42+AW35</f>
        <v>0</v>
      </c>
      <c r="AY50" s="63">
        <f>AY48+AY42+AY35</f>
        <v>33000</v>
      </c>
      <c r="AZ50" s="63">
        <f>AZ48+AZ42+AZ35</f>
        <v>0</v>
      </c>
      <c r="BB50" s="63">
        <f>BB48+BB42+BB35</f>
        <v>0</v>
      </c>
      <c r="BD50" s="63">
        <f>BD48+BD42+BD35</f>
        <v>0</v>
      </c>
      <c r="BF50" s="63">
        <f>BF48+BF42+BF35</f>
        <v>0</v>
      </c>
    </row>
    <row r="51" spans="3:58" ht="13" thickTop="1" x14ac:dyDescent="0.25"/>
    <row r="52" spans="3:58" x14ac:dyDescent="0.25">
      <c r="C52" s="34" t="s">
        <v>73</v>
      </c>
      <c r="D52" s="35">
        <v>15</v>
      </c>
      <c r="E52" s="36" t="s">
        <v>35</v>
      </c>
      <c r="F52" s="33"/>
      <c r="G52" s="33" t="s">
        <v>36</v>
      </c>
      <c r="H52" s="33"/>
      <c r="I52" s="37">
        <f>AG52-K52</f>
        <v>19000</v>
      </c>
      <c r="J52" s="37"/>
      <c r="K52" s="37">
        <f>AG52*0.05</f>
        <v>1000</v>
      </c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>
        <v>20000</v>
      </c>
      <c r="AH52" s="37"/>
      <c r="AI52" s="37"/>
      <c r="AJ52" s="37"/>
      <c r="AK52" s="37"/>
      <c r="AL52" s="37"/>
      <c r="AM52" s="37"/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</row>
    <row r="53" spans="3:58" x14ac:dyDescent="0.25">
      <c r="C53" s="34"/>
      <c r="D53" s="35">
        <v>5</v>
      </c>
      <c r="E53" s="36" t="s">
        <v>37</v>
      </c>
      <c r="F53" s="33" t="s">
        <v>38</v>
      </c>
      <c r="G53" s="33"/>
      <c r="H53" s="33"/>
      <c r="I53" s="37">
        <v>10000</v>
      </c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M53" s="37"/>
      <c r="AN53" s="37"/>
      <c r="AO53" s="37">
        <v>10000</v>
      </c>
      <c r="AP53" s="37"/>
      <c r="AQ53" s="37"/>
      <c r="AR53" s="37"/>
      <c r="AS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</row>
    <row r="54" spans="3:58" x14ac:dyDescent="0.25">
      <c r="C54" s="37"/>
      <c r="D54" s="35">
        <v>30</v>
      </c>
      <c r="E54" s="37" t="s">
        <v>39</v>
      </c>
      <c r="F54" s="37"/>
      <c r="G54" s="33" t="s">
        <v>40</v>
      </c>
      <c r="H54" s="33"/>
      <c r="I54" s="37">
        <v>3000</v>
      </c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M54" s="37"/>
      <c r="AN54" s="37"/>
      <c r="AO54" s="37"/>
      <c r="AP54" s="37"/>
      <c r="AQ54" s="37"/>
      <c r="AR54" s="37"/>
      <c r="AS54" s="37"/>
      <c r="AT54" s="37"/>
      <c r="AU54" s="37"/>
      <c r="AV54" s="37"/>
      <c r="AW54" s="37"/>
      <c r="AX54" s="37"/>
      <c r="AY54" s="37">
        <v>3000</v>
      </c>
      <c r="AZ54" s="37"/>
      <c r="BA54" s="37"/>
      <c r="BB54" s="37"/>
      <c r="BC54" s="37"/>
      <c r="BD54" s="37"/>
    </row>
    <row r="55" spans="3:58" x14ac:dyDescent="0.25">
      <c r="C55" s="37"/>
      <c r="D55" s="35">
        <v>30</v>
      </c>
      <c r="E55" s="37" t="s">
        <v>74</v>
      </c>
      <c r="F55" s="37"/>
      <c r="G55" s="33" t="s">
        <v>42</v>
      </c>
      <c r="H55" s="33"/>
      <c r="I55" s="37">
        <v>15000</v>
      </c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>
        <v>15000</v>
      </c>
      <c r="AL55" s="37"/>
      <c r="AM55" s="37"/>
      <c r="AN55" s="37"/>
      <c r="AO55" s="37"/>
      <c r="AP55" s="37"/>
      <c r="AQ55" s="37"/>
      <c r="AR55" s="37"/>
      <c r="AS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</row>
    <row r="56" spans="3:58" x14ac:dyDescent="0.25">
      <c r="C56" s="37"/>
      <c r="D56" s="35">
        <v>30</v>
      </c>
      <c r="E56" s="37" t="s">
        <v>43</v>
      </c>
      <c r="F56" s="37"/>
      <c r="G56" s="33" t="s">
        <v>44</v>
      </c>
      <c r="H56" s="33"/>
      <c r="I56" s="37">
        <v>8000</v>
      </c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M56" s="37"/>
      <c r="AN56" s="37"/>
      <c r="AO56" s="37"/>
      <c r="AP56" s="37"/>
      <c r="AQ56" s="37"/>
      <c r="AR56" s="37"/>
      <c r="AS56" s="37"/>
      <c r="AT56" s="37"/>
      <c r="AU56" s="37"/>
      <c r="AV56" s="37"/>
      <c r="AW56" s="37"/>
      <c r="AX56" s="37"/>
      <c r="AY56" s="37">
        <v>8000</v>
      </c>
      <c r="AZ56" s="37"/>
      <c r="BA56" s="37"/>
      <c r="BB56" s="37"/>
      <c r="BC56" s="37"/>
      <c r="BD56" s="37"/>
    </row>
    <row r="57" spans="3:58" ht="13" thickBot="1" x14ac:dyDescent="0.3">
      <c r="C57" s="38"/>
      <c r="D57" s="39">
        <v>30</v>
      </c>
      <c r="E57" s="40" t="s">
        <v>45</v>
      </c>
      <c r="F57" s="41"/>
      <c r="G57" s="42" t="s">
        <v>46</v>
      </c>
      <c r="H57" s="41"/>
      <c r="I57" s="43">
        <v>600000</v>
      </c>
      <c r="J57" s="44"/>
      <c r="K57" s="45"/>
      <c r="M57" s="45"/>
      <c r="N57" s="44"/>
      <c r="O57" s="47"/>
      <c r="P57" s="37"/>
      <c r="Q57" s="47"/>
      <c r="R57" s="37"/>
      <c r="S57" s="47"/>
      <c r="T57" s="37"/>
      <c r="U57" s="47"/>
      <c r="V57" s="37"/>
      <c r="W57" s="47"/>
      <c r="X57" s="37"/>
      <c r="Y57" s="47"/>
      <c r="Z57" s="37"/>
      <c r="AA57" s="47"/>
      <c r="AB57" s="37"/>
      <c r="AC57" s="47"/>
      <c r="AD57" s="37"/>
      <c r="AE57" s="47"/>
      <c r="AF57" s="37"/>
      <c r="AG57" s="47"/>
      <c r="AH57" s="37"/>
      <c r="AI57" s="47"/>
      <c r="AJ57" s="37"/>
      <c r="AK57" s="47"/>
      <c r="AL57" s="37"/>
      <c r="AM57" s="47"/>
      <c r="AN57" s="37"/>
      <c r="AO57" s="47"/>
      <c r="AP57" s="37"/>
      <c r="AQ57" s="47"/>
      <c r="AR57" s="37"/>
      <c r="AS57" s="47"/>
      <c r="AT57" s="37"/>
      <c r="AU57" s="47"/>
      <c r="AV57" s="37"/>
      <c r="AW57" s="47"/>
      <c r="AX57" s="37"/>
      <c r="AY57" s="47"/>
      <c r="AZ57" s="47"/>
      <c r="BA57" s="37"/>
      <c r="BB57" s="47"/>
      <c r="BC57" s="37"/>
      <c r="BD57" s="47"/>
      <c r="BE57" s="37"/>
      <c r="BF57" s="47">
        <v>600000</v>
      </c>
    </row>
    <row r="58" spans="3:58" ht="14" thickTop="1" thickBot="1" x14ac:dyDescent="0.35">
      <c r="C58" s="48"/>
      <c r="D58" s="48"/>
      <c r="E58" s="49"/>
      <c r="F58" s="50"/>
      <c r="G58" s="51" t="s">
        <v>75</v>
      </c>
      <c r="H58" s="52"/>
      <c r="I58" s="53">
        <f t="shared" ref="I58" si="6">SUM(I52:I57)</f>
        <v>655000</v>
      </c>
      <c r="J58" s="53">
        <f t="shared" ref="J58:O58" si="7">SUM(J52:J57)</f>
        <v>0</v>
      </c>
      <c r="K58" s="53">
        <f t="shared" si="7"/>
        <v>1000</v>
      </c>
      <c r="L58" s="53">
        <f t="shared" si="7"/>
        <v>0</v>
      </c>
      <c r="M58" s="53">
        <f t="shared" si="7"/>
        <v>0</v>
      </c>
      <c r="N58" s="53">
        <f t="shared" si="7"/>
        <v>0</v>
      </c>
      <c r="O58" s="53">
        <f t="shared" si="7"/>
        <v>0</v>
      </c>
      <c r="P58" s="37"/>
      <c r="Q58" s="53">
        <f>SUM(Q52:Q57)</f>
        <v>0</v>
      </c>
      <c r="R58" s="37"/>
      <c r="S58" s="53">
        <f>SUM(S52:S57)</f>
        <v>0</v>
      </c>
      <c r="T58" s="37"/>
      <c r="U58" s="53">
        <f>SUM(U52:U57)</f>
        <v>0</v>
      </c>
      <c r="V58" s="37"/>
      <c r="W58" s="53">
        <f>SUM(W52:W57)</f>
        <v>0</v>
      </c>
      <c r="X58" s="37"/>
      <c r="Y58" s="53">
        <f>SUM(Y52:Y57)</f>
        <v>0</v>
      </c>
      <c r="Z58" s="37"/>
      <c r="AA58" s="53">
        <f>SUM(AA52:AA57)</f>
        <v>0</v>
      </c>
      <c r="AB58" s="37"/>
      <c r="AC58" s="53">
        <f>SUM(AC52:AC57)</f>
        <v>0</v>
      </c>
      <c r="AD58" s="37"/>
      <c r="AE58" s="53">
        <f>SUM(AE52:AE57)</f>
        <v>0</v>
      </c>
      <c r="AF58" s="37"/>
      <c r="AG58" s="53">
        <f>SUM(AG52:AG57)</f>
        <v>20000</v>
      </c>
      <c r="AH58" s="37"/>
      <c r="AI58" s="53">
        <f>SUM(AI52:AI57)</f>
        <v>0</v>
      </c>
      <c r="AJ58" s="37"/>
      <c r="AK58" s="53">
        <f>SUM(AK52:AK57)</f>
        <v>15000</v>
      </c>
      <c r="AL58" s="37"/>
      <c r="AM58" s="53">
        <f>SUM(AM52:AM57)</f>
        <v>0</v>
      </c>
      <c r="AN58" s="37"/>
      <c r="AO58" s="53">
        <f>SUM(AO52:AO57)</f>
        <v>10000</v>
      </c>
      <c r="AP58" s="37"/>
      <c r="AQ58" s="53">
        <f>SUM(AQ52:AQ57)</f>
        <v>0</v>
      </c>
      <c r="AR58" s="37"/>
      <c r="AS58" s="53">
        <f>SUM(AS52:AS57)</f>
        <v>0</v>
      </c>
      <c r="AT58" s="37"/>
      <c r="AU58" s="53">
        <f>SUM(AU52:AU57)</f>
        <v>0</v>
      </c>
      <c r="AV58" s="37"/>
      <c r="AW58" s="53">
        <f>SUM(AW52:AW57)</f>
        <v>0</v>
      </c>
      <c r="AX58" s="37"/>
      <c r="AY58" s="53">
        <f>SUM(AY52:AY57)</f>
        <v>11000</v>
      </c>
      <c r="AZ58" s="53">
        <f>SUM(AZ52:AZ57)</f>
        <v>0</v>
      </c>
      <c r="BA58" s="37"/>
      <c r="BB58" s="53">
        <f>SUM(BB52:BB57)</f>
        <v>0</v>
      </c>
      <c r="BC58" s="37"/>
      <c r="BD58" s="53">
        <f>SUM(BD52:BD57)</f>
        <v>0</v>
      </c>
      <c r="BF58" s="53">
        <f>SUM(BF52:BF57)</f>
        <v>600000</v>
      </c>
    </row>
    <row r="59" spans="3:58" ht="13" thickTop="1" x14ac:dyDescent="0.25">
      <c r="E59" s="36"/>
      <c r="I59" s="45"/>
      <c r="K59" s="45"/>
      <c r="M59" s="45"/>
      <c r="O59" s="45"/>
      <c r="P59" s="37"/>
      <c r="Q59" s="45"/>
      <c r="R59" s="37"/>
      <c r="S59" s="45"/>
      <c r="T59" s="37"/>
      <c r="U59" s="45"/>
      <c r="V59" s="37"/>
      <c r="W59" s="45"/>
      <c r="X59" s="37"/>
      <c r="Y59" s="45"/>
      <c r="Z59" s="37"/>
      <c r="AA59" s="45"/>
      <c r="AB59" s="37"/>
      <c r="AC59" s="45"/>
      <c r="AD59" s="37"/>
      <c r="AE59" s="45"/>
      <c r="AF59" s="37"/>
      <c r="AG59" s="45"/>
      <c r="AH59" s="37"/>
      <c r="AI59" s="45"/>
      <c r="AJ59" s="37"/>
      <c r="AK59" s="45"/>
      <c r="AL59" s="37"/>
      <c r="AM59" s="45"/>
      <c r="AN59" s="37"/>
      <c r="AO59" s="45"/>
      <c r="AP59" s="37"/>
      <c r="AQ59" s="45"/>
      <c r="AR59" s="37"/>
      <c r="AS59" s="45"/>
      <c r="AT59" s="37"/>
      <c r="AU59" s="45"/>
      <c r="AV59" s="37"/>
      <c r="AW59" s="45"/>
      <c r="AX59" s="37"/>
      <c r="AY59" s="45"/>
      <c r="AZ59" s="45"/>
      <c r="BA59" s="37"/>
      <c r="BB59" s="45"/>
      <c r="BC59" s="37"/>
      <c r="BD59" s="45"/>
      <c r="BF59" s="45"/>
    </row>
    <row r="60" spans="3:58" x14ac:dyDescent="0.25">
      <c r="C60" s="34" t="s">
        <v>76</v>
      </c>
      <c r="D60" s="35">
        <v>15</v>
      </c>
      <c r="E60" s="36" t="s">
        <v>35</v>
      </c>
      <c r="F60" s="33"/>
      <c r="G60" s="33" t="s">
        <v>36</v>
      </c>
      <c r="H60" s="33"/>
      <c r="I60" s="37">
        <f>AG60-K60</f>
        <v>19000</v>
      </c>
      <c r="J60" s="37"/>
      <c r="K60" s="37">
        <f>AG60*0.05</f>
        <v>1000</v>
      </c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>
        <v>20000</v>
      </c>
      <c r="AH60" s="37"/>
      <c r="AI60" s="37"/>
      <c r="AJ60" s="37"/>
      <c r="AK60" s="37"/>
      <c r="AL60" s="37"/>
      <c r="AM60" s="37"/>
      <c r="AN60" s="37"/>
      <c r="AO60" s="37"/>
      <c r="AP60" s="37"/>
      <c r="AQ60" s="37"/>
      <c r="AR60" s="37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F60" s="37"/>
    </row>
    <row r="61" spans="3:58" x14ac:dyDescent="0.25">
      <c r="C61" s="37"/>
      <c r="D61" s="35">
        <v>28</v>
      </c>
      <c r="E61" s="37" t="s">
        <v>39</v>
      </c>
      <c r="F61" s="37"/>
      <c r="G61" s="33" t="s">
        <v>40</v>
      </c>
      <c r="H61" s="33"/>
      <c r="I61" s="37">
        <v>3000</v>
      </c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>
        <v>3000</v>
      </c>
      <c r="AZ61" s="37"/>
      <c r="BA61" s="37"/>
      <c r="BB61" s="37"/>
      <c r="BC61" s="37"/>
      <c r="BD61" s="37"/>
      <c r="BF61" s="37"/>
    </row>
    <row r="62" spans="3:58" x14ac:dyDescent="0.25">
      <c r="C62" s="37"/>
      <c r="D62" s="35">
        <v>28</v>
      </c>
      <c r="E62" s="37" t="s">
        <v>77</v>
      </c>
      <c r="F62" s="37"/>
      <c r="G62" s="33" t="s">
        <v>42</v>
      </c>
      <c r="H62" s="33"/>
      <c r="I62" s="37">
        <v>15000</v>
      </c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>
        <v>15000</v>
      </c>
      <c r="AL62" s="37"/>
      <c r="AM62" s="37"/>
      <c r="AN62" s="37"/>
      <c r="AO62" s="37"/>
      <c r="AP62" s="37"/>
      <c r="AQ62" s="37"/>
      <c r="AR62" s="37"/>
      <c r="AS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F62" s="37"/>
    </row>
    <row r="63" spans="3:58" x14ac:dyDescent="0.25">
      <c r="C63" s="37"/>
      <c r="D63" s="35">
        <v>28</v>
      </c>
      <c r="E63" s="37" t="s">
        <v>43</v>
      </c>
      <c r="F63" s="37"/>
      <c r="G63" s="33" t="s">
        <v>44</v>
      </c>
      <c r="H63" s="33"/>
      <c r="I63" s="37">
        <v>8000</v>
      </c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37"/>
      <c r="AM63" s="37"/>
      <c r="AN63" s="37"/>
      <c r="AO63" s="37"/>
      <c r="AP63" s="37"/>
      <c r="AQ63" s="37"/>
      <c r="AR63" s="37"/>
      <c r="AS63" s="37"/>
      <c r="AT63" s="37"/>
      <c r="AU63" s="37"/>
      <c r="AV63" s="37"/>
      <c r="AW63" s="37"/>
      <c r="AX63" s="37"/>
      <c r="AY63" s="37">
        <v>8000</v>
      </c>
      <c r="AZ63" s="37"/>
      <c r="BA63" s="37"/>
      <c r="BB63" s="37"/>
      <c r="BC63" s="37"/>
      <c r="BD63" s="37"/>
      <c r="BF63" s="37"/>
    </row>
    <row r="64" spans="3:58" ht="13" thickBot="1" x14ac:dyDescent="0.3">
      <c r="C64" s="38"/>
      <c r="D64" s="39">
        <v>28</v>
      </c>
      <c r="E64" s="40" t="s">
        <v>50</v>
      </c>
      <c r="F64" s="41"/>
      <c r="G64" s="42" t="s">
        <v>51</v>
      </c>
      <c r="H64" s="41"/>
      <c r="I64" s="43">
        <v>1500</v>
      </c>
      <c r="J64" s="44"/>
      <c r="K64" s="45"/>
      <c r="M64" s="45"/>
      <c r="N64" s="44"/>
      <c r="O64" s="47"/>
      <c r="P64" s="37"/>
      <c r="Q64" s="47"/>
      <c r="R64" s="37"/>
      <c r="S64" s="47"/>
      <c r="T64" s="37"/>
      <c r="U64" s="47"/>
      <c r="V64" s="37"/>
      <c r="W64" s="47"/>
      <c r="X64" s="37"/>
      <c r="Y64" s="47"/>
      <c r="Z64" s="37"/>
      <c r="AA64" s="47"/>
      <c r="AB64" s="37"/>
      <c r="AC64" s="47"/>
      <c r="AD64" s="37"/>
      <c r="AE64" s="47"/>
      <c r="AF64" s="37"/>
      <c r="AG64" s="47"/>
      <c r="AH64" s="37"/>
      <c r="AI64" s="47"/>
      <c r="AJ64" s="37"/>
      <c r="AK64" s="47"/>
      <c r="AL64" s="37"/>
      <c r="AM64" s="47"/>
      <c r="AN64" s="37"/>
      <c r="AO64" s="47"/>
      <c r="AP64" s="37"/>
      <c r="AQ64" s="47"/>
      <c r="AR64" s="37"/>
      <c r="AS64" s="47"/>
      <c r="AT64" s="37"/>
      <c r="AU64" s="47"/>
      <c r="AV64" s="37"/>
      <c r="AW64" s="47"/>
      <c r="AX64" s="37"/>
      <c r="AY64" s="47"/>
      <c r="AZ64" s="47">
        <v>1500</v>
      </c>
      <c r="BA64" s="37"/>
      <c r="BB64" s="47"/>
      <c r="BC64" s="37"/>
      <c r="BD64" s="47"/>
      <c r="BF64" s="47"/>
    </row>
    <row r="65" spans="3:58" ht="14" thickTop="1" thickBot="1" x14ac:dyDescent="0.35">
      <c r="C65" s="48"/>
      <c r="D65" s="48"/>
      <c r="E65" s="49"/>
      <c r="F65" s="50"/>
      <c r="G65" s="51" t="s">
        <v>78</v>
      </c>
      <c r="H65" s="52"/>
      <c r="I65" s="53">
        <f t="shared" ref="I65" si="8">SUM(I60:I64)</f>
        <v>46500</v>
      </c>
      <c r="J65" s="53">
        <f t="shared" ref="J65:O65" si="9">SUM(J60:J64)</f>
        <v>0</v>
      </c>
      <c r="K65" s="53">
        <f t="shared" si="9"/>
        <v>1000</v>
      </c>
      <c r="L65" s="53">
        <f t="shared" si="9"/>
        <v>0</v>
      </c>
      <c r="M65" s="53">
        <f t="shared" si="9"/>
        <v>0</v>
      </c>
      <c r="N65" s="53">
        <f t="shared" si="9"/>
        <v>0</v>
      </c>
      <c r="O65" s="53">
        <f t="shared" si="9"/>
        <v>0</v>
      </c>
      <c r="Q65" s="53">
        <f>SUM(Q60:Q64)</f>
        <v>0</v>
      </c>
      <c r="S65" s="53">
        <f>SUM(S60:S64)</f>
        <v>0</v>
      </c>
      <c r="U65" s="53">
        <f>SUM(U60:U64)</f>
        <v>0</v>
      </c>
      <c r="W65" s="53">
        <f>SUM(W60:W64)</f>
        <v>0</v>
      </c>
      <c r="Y65" s="53">
        <f>SUM(Y60:Y64)</f>
        <v>0</v>
      </c>
      <c r="AA65" s="53">
        <f>SUM(AA60:AA64)</f>
        <v>0</v>
      </c>
      <c r="AC65" s="53">
        <f>SUM(AC60:AC64)</f>
        <v>0</v>
      </c>
      <c r="AE65" s="53">
        <f>SUM(AE60:AE64)</f>
        <v>0</v>
      </c>
      <c r="AG65" s="53">
        <f>SUM(AG60:AG64)</f>
        <v>20000</v>
      </c>
      <c r="AI65" s="53">
        <f>SUM(AI60:AI64)</f>
        <v>0</v>
      </c>
      <c r="AK65" s="53">
        <f>SUM(AK60:AK64)</f>
        <v>15000</v>
      </c>
      <c r="AM65" s="53">
        <f>SUM(AM60:AM64)</f>
        <v>0</v>
      </c>
      <c r="AO65" s="53">
        <f>SUM(AO60:AO64)</f>
        <v>0</v>
      </c>
      <c r="AQ65" s="53">
        <f>SUM(AQ60:AQ64)</f>
        <v>0</v>
      </c>
      <c r="AS65" s="53">
        <f>SUM(AS60:AS64)</f>
        <v>0</v>
      </c>
      <c r="AU65" s="53">
        <f>SUM(AU60:AU64)</f>
        <v>0</v>
      </c>
      <c r="AW65" s="53">
        <f>SUM(AW60:AW64)</f>
        <v>0</v>
      </c>
      <c r="AY65" s="53">
        <f>SUM(AY60:AY64)</f>
        <v>11000</v>
      </c>
      <c r="AZ65" s="53">
        <f>SUM(AZ60:AZ64)</f>
        <v>1500</v>
      </c>
      <c r="BB65" s="53">
        <f>SUM(BB60:BB64)</f>
        <v>0</v>
      </c>
      <c r="BD65" s="53">
        <f>SUM(BD60:BD64)</f>
        <v>0</v>
      </c>
      <c r="BF65" s="53">
        <f>SUM(BF60:BF64)</f>
        <v>0</v>
      </c>
    </row>
    <row r="66" spans="3:58" ht="13" thickTop="1" x14ac:dyDescent="0.25">
      <c r="C66" s="34"/>
      <c r="E66" s="36"/>
      <c r="I66" s="45"/>
      <c r="K66" s="45"/>
      <c r="M66" s="45"/>
      <c r="O66" s="45"/>
      <c r="Q66" s="45"/>
      <c r="S66" s="45"/>
      <c r="U66" s="45"/>
      <c r="W66" s="45"/>
      <c r="Y66" s="45"/>
      <c r="AA66" s="45"/>
      <c r="AC66" s="45"/>
      <c r="AE66" s="45"/>
      <c r="AG66" s="45"/>
      <c r="AI66" s="45"/>
      <c r="AK66" s="45"/>
      <c r="AM66" s="45"/>
      <c r="AO66" s="45"/>
      <c r="AQ66" s="45"/>
      <c r="AS66" s="45"/>
      <c r="AU66" s="45"/>
      <c r="AW66" s="45"/>
      <c r="AY66" s="45"/>
      <c r="AZ66" s="45"/>
      <c r="BB66" s="45"/>
      <c r="BD66" s="45"/>
      <c r="BF66" s="45"/>
    </row>
    <row r="67" spans="3:58" x14ac:dyDescent="0.25">
      <c r="C67" s="34" t="s">
        <v>79</v>
      </c>
      <c r="D67" s="35">
        <v>15</v>
      </c>
      <c r="E67" s="36" t="s">
        <v>35</v>
      </c>
      <c r="F67" s="33"/>
      <c r="G67" s="33" t="s">
        <v>36</v>
      </c>
      <c r="H67" s="33"/>
      <c r="I67" s="37">
        <f>AG67-K67</f>
        <v>19000</v>
      </c>
      <c r="J67" s="37"/>
      <c r="K67" s="37">
        <f>AG67*0.05</f>
        <v>1000</v>
      </c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>
        <v>20000</v>
      </c>
      <c r="AH67" s="37"/>
      <c r="AI67" s="37"/>
      <c r="AJ67" s="37"/>
      <c r="AK67" s="37"/>
      <c r="AL67" s="37"/>
      <c r="AM67" s="37"/>
      <c r="AN67" s="37"/>
      <c r="AO67" s="37"/>
      <c r="AP67" s="37"/>
      <c r="AQ67" s="37"/>
      <c r="AR67" s="37"/>
      <c r="AS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F67" s="37"/>
    </row>
    <row r="68" spans="3:58" x14ac:dyDescent="0.25">
      <c r="C68" s="37"/>
      <c r="D68" s="35">
        <v>30</v>
      </c>
      <c r="E68" s="37" t="s">
        <v>39</v>
      </c>
      <c r="F68" s="37"/>
      <c r="G68" s="33" t="s">
        <v>40</v>
      </c>
      <c r="H68" s="33"/>
      <c r="I68" s="37">
        <v>3000</v>
      </c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37"/>
      <c r="AM68" s="37"/>
      <c r="AN68" s="37"/>
      <c r="AO68" s="37"/>
      <c r="AP68" s="37"/>
      <c r="AQ68" s="37"/>
      <c r="AR68" s="37"/>
      <c r="AS68" s="37"/>
      <c r="AT68" s="37"/>
      <c r="AU68" s="37"/>
      <c r="AV68" s="37"/>
      <c r="AW68" s="37"/>
      <c r="AX68" s="37"/>
      <c r="AY68" s="37">
        <v>3000</v>
      </c>
      <c r="AZ68" s="37"/>
      <c r="BA68" s="37"/>
      <c r="BB68" s="37"/>
      <c r="BC68" s="37"/>
      <c r="BD68" s="37"/>
      <c r="BF68" s="37"/>
    </row>
    <row r="69" spans="3:58" x14ac:dyDescent="0.25">
      <c r="C69" s="37"/>
      <c r="D69" s="35">
        <v>30</v>
      </c>
      <c r="E69" s="37" t="s">
        <v>54</v>
      </c>
      <c r="F69" s="37"/>
      <c r="G69" s="33" t="s">
        <v>55</v>
      </c>
      <c r="H69" s="33"/>
      <c r="I69" s="37">
        <v>5000</v>
      </c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M69" s="37"/>
      <c r="AN69" s="37"/>
      <c r="AO69" s="37"/>
      <c r="AP69" s="37"/>
      <c r="AQ69" s="37"/>
      <c r="AR69" s="37"/>
      <c r="AS69" s="37"/>
      <c r="AT69" s="37"/>
      <c r="AU69" s="37"/>
      <c r="AV69" s="37"/>
      <c r="AW69" s="37"/>
      <c r="AX69" s="37"/>
      <c r="AY69" s="37"/>
      <c r="AZ69" s="37"/>
      <c r="BA69" s="37"/>
      <c r="BB69" s="37">
        <v>5000</v>
      </c>
      <c r="BC69" s="37"/>
      <c r="BD69" s="37"/>
      <c r="BF69" s="37"/>
    </row>
    <row r="70" spans="3:58" x14ac:dyDescent="0.25">
      <c r="C70" s="37"/>
      <c r="D70" s="35">
        <v>30</v>
      </c>
      <c r="E70" s="37" t="s">
        <v>80</v>
      </c>
      <c r="F70" s="37"/>
      <c r="G70" s="33" t="s">
        <v>42</v>
      </c>
      <c r="H70" s="33"/>
      <c r="I70" s="37">
        <v>15000</v>
      </c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>
        <v>15000</v>
      </c>
      <c r="AL70" s="37"/>
      <c r="AM70" s="37"/>
      <c r="AN70" s="37"/>
      <c r="AO70" s="37"/>
      <c r="AP70" s="37"/>
      <c r="AQ70" s="37"/>
      <c r="AR70" s="37"/>
      <c r="AS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F70" s="37"/>
    </row>
    <row r="71" spans="3:58" ht="13" thickBot="1" x14ac:dyDescent="0.3">
      <c r="C71" s="38"/>
      <c r="D71" s="35">
        <v>30</v>
      </c>
      <c r="E71" s="37" t="s">
        <v>43</v>
      </c>
      <c r="F71" s="37"/>
      <c r="G71" s="33" t="s">
        <v>44</v>
      </c>
      <c r="H71" s="33"/>
      <c r="I71" s="37">
        <v>8000</v>
      </c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M71" s="37"/>
      <c r="AN71" s="37"/>
      <c r="AO71" s="37"/>
      <c r="AP71" s="37"/>
      <c r="AQ71" s="37"/>
      <c r="AR71" s="37"/>
      <c r="AS71" s="37"/>
      <c r="AT71" s="37"/>
      <c r="AU71" s="37"/>
      <c r="AV71" s="37"/>
      <c r="AW71" s="37"/>
      <c r="AX71" s="37"/>
      <c r="AY71" s="37">
        <v>8000</v>
      </c>
      <c r="AZ71" s="37"/>
      <c r="BA71" s="37"/>
      <c r="BB71" s="37"/>
      <c r="BC71" s="37"/>
      <c r="BD71" s="37"/>
      <c r="BF71" s="37"/>
    </row>
    <row r="72" spans="3:58" ht="14" thickTop="1" thickBot="1" x14ac:dyDescent="0.35">
      <c r="C72" s="48"/>
      <c r="D72" s="48"/>
      <c r="E72" s="49"/>
      <c r="F72" s="50"/>
      <c r="G72" s="51" t="s">
        <v>81</v>
      </c>
      <c r="H72" s="52"/>
      <c r="I72" s="53">
        <f t="shared" ref="I72" si="10">SUM(I67:I71)</f>
        <v>50000</v>
      </c>
      <c r="J72" s="53">
        <f t="shared" ref="J72:O72" si="11">SUM(J67:J71)</f>
        <v>0</v>
      </c>
      <c r="K72" s="53">
        <f t="shared" si="11"/>
        <v>1000</v>
      </c>
      <c r="L72" s="53">
        <f t="shared" si="11"/>
        <v>0</v>
      </c>
      <c r="M72" s="53">
        <f t="shared" si="11"/>
        <v>0</v>
      </c>
      <c r="N72" s="53">
        <f t="shared" si="11"/>
        <v>0</v>
      </c>
      <c r="O72" s="53">
        <f t="shared" si="11"/>
        <v>0</v>
      </c>
      <c r="Q72" s="53">
        <f>SUM(Q67:Q71)</f>
        <v>0</v>
      </c>
      <c r="S72" s="53">
        <f>SUM(S67:S71)</f>
        <v>0</v>
      </c>
      <c r="U72" s="53">
        <f>SUM(U67:U71)</f>
        <v>0</v>
      </c>
      <c r="W72" s="53">
        <f>SUM(W67:W71)</f>
        <v>0</v>
      </c>
      <c r="Y72" s="53">
        <f>SUM(Y67:Y71)</f>
        <v>0</v>
      </c>
      <c r="AA72" s="53">
        <f>SUM(AA67:AA71)</f>
        <v>0</v>
      </c>
      <c r="AC72" s="53">
        <f>SUM(AC67:AC71)</f>
        <v>0</v>
      </c>
      <c r="AE72" s="53">
        <f>SUM(AE67:AE71)</f>
        <v>0</v>
      </c>
      <c r="AG72" s="53">
        <f>SUM(AG67:AG71)</f>
        <v>20000</v>
      </c>
      <c r="AI72" s="53">
        <f>SUM(AI67:AI71)</f>
        <v>0</v>
      </c>
      <c r="AK72" s="53">
        <f>SUM(AK67:AK71)</f>
        <v>15000</v>
      </c>
      <c r="AM72" s="53">
        <f>SUM(AM67:AM71)</f>
        <v>0</v>
      </c>
      <c r="AO72" s="53">
        <f>SUM(AO67:AO71)</f>
        <v>0</v>
      </c>
      <c r="AQ72" s="53">
        <f>SUM(AQ67:AQ71)</f>
        <v>0</v>
      </c>
      <c r="AS72" s="53">
        <f>SUM(AS67:AS71)</f>
        <v>0</v>
      </c>
      <c r="AU72" s="53">
        <f>SUM(AU67:AU71)</f>
        <v>0</v>
      </c>
      <c r="AW72" s="53">
        <f>SUM(AW67:AW71)</f>
        <v>0</v>
      </c>
      <c r="AY72" s="53">
        <f>SUM(AY67:AY71)</f>
        <v>11000</v>
      </c>
      <c r="AZ72" s="53">
        <f>SUM(AZ67:AZ71)</f>
        <v>0</v>
      </c>
      <c r="BB72" s="53">
        <f>SUM(BB67:BB71)</f>
        <v>5000</v>
      </c>
      <c r="BD72" s="53">
        <f>SUM(BD67:BD71)</f>
        <v>0</v>
      </c>
      <c r="BF72" s="53">
        <f>SUM(BF67:BF71)</f>
        <v>0</v>
      </c>
    </row>
    <row r="73" spans="3:58" ht="13.5" thickTop="1" thickBot="1" x14ac:dyDescent="0.3">
      <c r="E73" s="36"/>
      <c r="I73" s="45"/>
      <c r="K73" s="45"/>
      <c r="M73" s="45"/>
      <c r="O73" s="45"/>
      <c r="Q73" s="45"/>
      <c r="S73" s="45"/>
      <c r="U73" s="45"/>
      <c r="W73" s="45"/>
      <c r="Y73" s="45"/>
      <c r="AA73" s="45"/>
      <c r="AC73" s="45"/>
      <c r="AE73" s="45"/>
      <c r="AG73" s="45"/>
      <c r="AI73" s="45"/>
      <c r="AK73" s="45"/>
      <c r="AM73" s="45"/>
      <c r="AO73" s="45"/>
      <c r="AQ73" s="45"/>
      <c r="AS73" s="45"/>
      <c r="AU73" s="45"/>
      <c r="AW73" s="45"/>
      <c r="AY73" s="45"/>
      <c r="AZ73" s="45"/>
      <c r="BB73" s="45"/>
      <c r="BD73" s="45"/>
      <c r="BF73" s="45"/>
    </row>
    <row r="74" spans="3:58" ht="14" thickTop="1" thickBot="1" x14ac:dyDescent="0.35">
      <c r="C74" s="58"/>
      <c r="D74" s="58"/>
      <c r="E74" s="59"/>
      <c r="F74" s="60"/>
      <c r="G74" s="61" t="s">
        <v>82</v>
      </c>
      <c r="H74" s="62"/>
      <c r="I74" s="63">
        <f>I72+I65+I58</f>
        <v>751500</v>
      </c>
      <c r="J74" s="63">
        <f>J72+J65+J58</f>
        <v>0</v>
      </c>
      <c r="K74" s="63">
        <f>K72+K65+K58</f>
        <v>3000</v>
      </c>
      <c r="L74" s="63">
        <f>SUM(L72:L73)</f>
        <v>0</v>
      </c>
      <c r="M74" s="63">
        <f>M72+M65+M58</f>
        <v>0</v>
      </c>
      <c r="N74" s="63">
        <f>SUM(N72:N73)</f>
        <v>0</v>
      </c>
      <c r="O74" s="63">
        <f>O72+O65+O58</f>
        <v>0</v>
      </c>
      <c r="Q74" s="63">
        <f>Q72+Q65+Q58</f>
        <v>0</v>
      </c>
      <c r="S74" s="63">
        <f>S72+S65+S58</f>
        <v>0</v>
      </c>
      <c r="U74" s="63">
        <f>U72+U65+U58</f>
        <v>0</v>
      </c>
      <c r="W74" s="63">
        <f>W72+W65+W58</f>
        <v>0</v>
      </c>
      <c r="Y74" s="63">
        <f>Y72+Y65+Y58</f>
        <v>0</v>
      </c>
      <c r="AA74" s="63">
        <f>AA72+AA65+AA58</f>
        <v>0</v>
      </c>
      <c r="AC74" s="63">
        <f>AC72+AC65+AC58</f>
        <v>0</v>
      </c>
      <c r="AE74" s="63">
        <f>AE72+AE65+AE58</f>
        <v>0</v>
      </c>
      <c r="AG74" s="63">
        <f>AG72+AG65+AG58</f>
        <v>60000</v>
      </c>
      <c r="AI74" s="63">
        <f>AI72+AI65+AI58</f>
        <v>0</v>
      </c>
      <c r="AK74" s="63">
        <f>AK72+AK65+AK58</f>
        <v>45000</v>
      </c>
      <c r="AM74" s="63">
        <f>AM72+AM65+AM58</f>
        <v>0</v>
      </c>
      <c r="AO74" s="63">
        <f>AO72+AO65+AO58</f>
        <v>10000</v>
      </c>
      <c r="AQ74" s="63">
        <f>AQ72+AQ65+AQ58</f>
        <v>0</v>
      </c>
      <c r="AS74" s="63">
        <f>AS72+AS65+AS58</f>
        <v>0</v>
      </c>
      <c r="AU74" s="63">
        <f>AU72+AU65+AU58</f>
        <v>0</v>
      </c>
      <c r="AW74" s="63">
        <f>AW72+AW65+AW58</f>
        <v>0</v>
      </c>
      <c r="AY74" s="63">
        <f>AY72+AY65+AY58</f>
        <v>33000</v>
      </c>
      <c r="AZ74" s="63">
        <f>AZ72+AZ65+AZ58</f>
        <v>1500</v>
      </c>
      <c r="BB74" s="63">
        <f>BB72+BB65+BB58</f>
        <v>5000</v>
      </c>
      <c r="BD74" s="63">
        <f>BD72+BD65+BD58</f>
        <v>0</v>
      </c>
      <c r="BF74" s="63">
        <f>BF72+BF65+BF58</f>
        <v>600000</v>
      </c>
    </row>
    <row r="75" spans="3:58" ht="13" thickTop="1" x14ac:dyDescent="0.25">
      <c r="C75" s="64"/>
      <c r="D75" s="35"/>
      <c r="E75" s="36"/>
      <c r="F75" s="33"/>
      <c r="G75" s="65"/>
      <c r="H75" s="33"/>
      <c r="I75" s="43"/>
      <c r="K75" s="45"/>
      <c r="M75" s="45"/>
      <c r="O75" s="43"/>
      <c r="Q75" s="43"/>
      <c r="S75" s="43"/>
      <c r="U75" s="43"/>
      <c r="W75" s="43"/>
      <c r="Y75" s="43"/>
      <c r="AA75" s="43"/>
      <c r="AC75" s="43"/>
      <c r="AE75" s="43"/>
      <c r="AG75" s="43"/>
      <c r="AI75" s="43"/>
      <c r="AK75" s="43"/>
      <c r="AM75" s="43"/>
      <c r="AO75" s="43"/>
      <c r="AQ75" s="43"/>
      <c r="AS75" s="43"/>
      <c r="AU75" s="43"/>
      <c r="AW75" s="43"/>
      <c r="AY75" s="43"/>
      <c r="AZ75" s="43"/>
      <c r="BB75" s="43"/>
      <c r="BD75" s="43"/>
      <c r="BF75" s="43"/>
    </row>
    <row r="76" spans="3:58" x14ac:dyDescent="0.25">
      <c r="C76" s="34" t="s">
        <v>83</v>
      </c>
      <c r="D76" s="35">
        <v>15</v>
      </c>
      <c r="E76" s="36" t="s">
        <v>60</v>
      </c>
      <c r="F76" s="33"/>
      <c r="G76" s="33" t="s">
        <v>36</v>
      </c>
      <c r="H76" s="33"/>
      <c r="I76" s="37">
        <f>AG76-K76</f>
        <v>19000</v>
      </c>
      <c r="J76" s="37"/>
      <c r="K76" s="37">
        <f>AG76*0.05</f>
        <v>1000</v>
      </c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>
        <v>20000</v>
      </c>
      <c r="AH76" s="37"/>
      <c r="AI76" s="37"/>
      <c r="AJ76" s="37"/>
      <c r="AK76" s="37"/>
      <c r="AL76" s="37"/>
      <c r="AM76" s="37"/>
      <c r="AN76" s="37"/>
      <c r="AO76" s="37"/>
      <c r="AP76" s="37"/>
      <c r="AQ76" s="37"/>
      <c r="AR76" s="37"/>
      <c r="AS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F76" s="37"/>
    </row>
    <row r="77" spans="3:58" x14ac:dyDescent="0.25">
      <c r="C77" s="37"/>
      <c r="D77" s="35">
        <v>30</v>
      </c>
      <c r="E77" s="37" t="s">
        <v>61</v>
      </c>
      <c r="F77" s="37"/>
      <c r="G77" s="33" t="s">
        <v>40</v>
      </c>
      <c r="H77" s="33"/>
      <c r="I77" s="37">
        <v>3000</v>
      </c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M77" s="37"/>
      <c r="AN77" s="37"/>
      <c r="AO77" s="37"/>
      <c r="AP77" s="37"/>
      <c r="AQ77" s="37"/>
      <c r="AR77" s="37"/>
      <c r="AS77" s="37"/>
      <c r="AT77" s="37"/>
      <c r="AU77" s="37"/>
      <c r="AV77" s="37"/>
      <c r="AW77" s="37"/>
      <c r="AX77" s="37"/>
      <c r="AY77" s="37">
        <v>3000</v>
      </c>
      <c r="AZ77" s="37"/>
      <c r="BA77" s="37"/>
      <c r="BB77" s="37"/>
      <c r="BC77" s="37"/>
      <c r="BD77" s="37"/>
      <c r="BF77" s="37"/>
    </row>
    <row r="78" spans="3:58" x14ac:dyDescent="0.25">
      <c r="C78" s="37"/>
      <c r="D78" s="35">
        <v>30</v>
      </c>
      <c r="E78" s="37" t="s">
        <v>84</v>
      </c>
      <c r="F78" s="37"/>
      <c r="G78" s="33" t="s">
        <v>42</v>
      </c>
      <c r="H78" s="33"/>
      <c r="I78" s="37">
        <v>15000</v>
      </c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>
        <v>15000</v>
      </c>
      <c r="AL78" s="37"/>
      <c r="AM78" s="37"/>
      <c r="AN78" s="37"/>
      <c r="AO78" s="37"/>
      <c r="AP78" s="37"/>
      <c r="AQ78" s="37"/>
      <c r="AR78" s="37"/>
      <c r="AS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F78" s="37"/>
    </row>
    <row r="79" spans="3:58" x14ac:dyDescent="0.25">
      <c r="C79" s="37"/>
      <c r="D79" s="35">
        <v>30</v>
      </c>
      <c r="E79" s="37" t="s">
        <v>43</v>
      </c>
      <c r="F79" s="37"/>
      <c r="G79" s="33" t="s">
        <v>44</v>
      </c>
      <c r="H79" s="33"/>
      <c r="I79" s="37">
        <v>8000</v>
      </c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37"/>
      <c r="AM79" s="37"/>
      <c r="AN79" s="37"/>
      <c r="AO79" s="37"/>
      <c r="AP79" s="37"/>
      <c r="AQ79" s="37"/>
      <c r="AR79" s="37"/>
      <c r="AS79" s="37"/>
      <c r="AT79" s="37"/>
      <c r="AU79" s="37"/>
      <c r="AV79" s="37"/>
      <c r="AW79" s="37"/>
      <c r="AX79" s="37"/>
      <c r="AY79" s="37">
        <v>8000</v>
      </c>
      <c r="AZ79" s="37"/>
      <c r="BA79" s="37"/>
      <c r="BB79" s="37"/>
      <c r="BC79" s="37"/>
      <c r="BD79" s="37"/>
      <c r="BF79" s="37"/>
    </row>
    <row r="80" spans="3:58" ht="13" thickBot="1" x14ac:dyDescent="0.3">
      <c r="C80" s="38"/>
      <c r="D80" s="39"/>
      <c r="E80" s="40"/>
      <c r="F80" s="41"/>
      <c r="G80" s="42"/>
      <c r="H80" s="41"/>
      <c r="I80" s="43"/>
      <c r="J80" s="44"/>
      <c r="K80" s="45"/>
      <c r="M80" s="45"/>
      <c r="N80" s="44"/>
      <c r="O80" s="47"/>
      <c r="P80" s="37"/>
      <c r="Q80" s="47"/>
      <c r="R80" s="37"/>
      <c r="S80" s="47"/>
      <c r="T80" s="37"/>
      <c r="U80" s="47"/>
      <c r="V80" s="37"/>
      <c r="W80" s="47"/>
      <c r="X80" s="37"/>
      <c r="Y80" s="47"/>
      <c r="Z80" s="37"/>
      <c r="AA80" s="47"/>
      <c r="AB80" s="37"/>
      <c r="AC80" s="47"/>
      <c r="AD80" s="37"/>
      <c r="AE80" s="47"/>
      <c r="AF80" s="37"/>
      <c r="AG80" s="47"/>
      <c r="AH80" s="37"/>
      <c r="AI80" s="47"/>
      <c r="AJ80" s="37"/>
      <c r="AK80" s="47"/>
      <c r="AL80" s="37"/>
      <c r="AM80" s="47"/>
      <c r="AN80" s="37"/>
      <c r="AO80" s="47"/>
      <c r="AP80" s="37"/>
      <c r="AQ80" s="47"/>
      <c r="AR80" s="37"/>
      <c r="AS80" s="47"/>
      <c r="AT80" s="37"/>
      <c r="AU80" s="47"/>
      <c r="AV80" s="37"/>
      <c r="AW80" s="47"/>
      <c r="AX80" s="37"/>
      <c r="AY80" s="47"/>
      <c r="AZ80" s="47"/>
      <c r="BA80" s="37"/>
      <c r="BB80" s="47"/>
      <c r="BC80" s="37"/>
      <c r="BD80" s="47"/>
      <c r="BF80" s="47"/>
    </row>
    <row r="81" spans="3:58" ht="14" thickTop="1" thickBot="1" x14ac:dyDescent="0.35">
      <c r="C81" s="48"/>
      <c r="D81" s="48"/>
      <c r="E81" s="49"/>
      <c r="F81" s="50"/>
      <c r="G81" s="51" t="s">
        <v>85</v>
      </c>
      <c r="H81" s="52"/>
      <c r="I81" s="53">
        <f t="shared" ref="I81" si="12">SUM(I76:I80)</f>
        <v>45000</v>
      </c>
      <c r="J81" s="53">
        <f t="shared" ref="J81:O81" si="13">SUM(J76:J80)</f>
        <v>0</v>
      </c>
      <c r="K81" s="53">
        <f t="shared" si="13"/>
        <v>1000</v>
      </c>
      <c r="L81" s="53">
        <f t="shared" si="13"/>
        <v>0</v>
      </c>
      <c r="M81" s="53">
        <f t="shared" si="13"/>
        <v>0</v>
      </c>
      <c r="N81" s="53">
        <f t="shared" si="13"/>
        <v>0</v>
      </c>
      <c r="O81" s="53">
        <f t="shared" si="13"/>
        <v>0</v>
      </c>
      <c r="P81" s="37"/>
      <c r="Q81" s="53">
        <f>SUM(Q76:Q80)</f>
        <v>0</v>
      </c>
      <c r="R81" s="37"/>
      <c r="S81" s="53">
        <f>SUM(S76:S80)</f>
        <v>0</v>
      </c>
      <c r="T81" s="37"/>
      <c r="U81" s="53">
        <f>SUM(U76:U80)</f>
        <v>0</v>
      </c>
      <c r="V81" s="37"/>
      <c r="W81" s="53">
        <f>SUM(W76:W80)</f>
        <v>0</v>
      </c>
      <c r="X81" s="37"/>
      <c r="Y81" s="53">
        <f>SUM(Y76:Y80)</f>
        <v>0</v>
      </c>
      <c r="Z81" s="37"/>
      <c r="AA81" s="53">
        <f>SUM(AA76:AA80)</f>
        <v>0</v>
      </c>
      <c r="AB81" s="37"/>
      <c r="AC81" s="53">
        <f>SUM(AC76:AC80)</f>
        <v>0</v>
      </c>
      <c r="AD81" s="37"/>
      <c r="AE81" s="53">
        <f>SUM(AE76:AE80)</f>
        <v>0</v>
      </c>
      <c r="AF81" s="37"/>
      <c r="AG81" s="53">
        <f>SUM(AG76:AG80)</f>
        <v>20000</v>
      </c>
      <c r="AH81" s="37"/>
      <c r="AI81" s="53">
        <f>SUM(AI76:AI80)</f>
        <v>0</v>
      </c>
      <c r="AJ81" s="37"/>
      <c r="AK81" s="53">
        <f>SUM(AK76:AK80)</f>
        <v>15000</v>
      </c>
      <c r="AL81" s="37"/>
      <c r="AM81" s="53">
        <f>SUM(AM76:AM80)</f>
        <v>0</v>
      </c>
      <c r="AN81" s="37"/>
      <c r="AO81" s="53">
        <f>SUM(AO76:AO80)</f>
        <v>0</v>
      </c>
      <c r="AP81" s="37"/>
      <c r="AQ81" s="53">
        <f>SUM(AQ76:AQ80)</f>
        <v>0</v>
      </c>
      <c r="AR81" s="37"/>
      <c r="AS81" s="53">
        <f>SUM(AS76:AS80)</f>
        <v>0</v>
      </c>
      <c r="AT81" s="37"/>
      <c r="AU81" s="53">
        <f>SUM(AU76:AU80)</f>
        <v>0</v>
      </c>
      <c r="AV81" s="37"/>
      <c r="AW81" s="53">
        <f>SUM(AW76:AW80)</f>
        <v>0</v>
      </c>
      <c r="AX81" s="37"/>
      <c r="AY81" s="53">
        <f>SUM(AY76:AY80)</f>
        <v>11000</v>
      </c>
      <c r="AZ81" s="53">
        <f>SUM(AZ76:AZ80)</f>
        <v>0</v>
      </c>
      <c r="BA81" s="37"/>
      <c r="BB81" s="53">
        <f>SUM(BB76:BB80)</f>
        <v>0</v>
      </c>
      <c r="BC81" s="37"/>
      <c r="BD81" s="53">
        <f>SUM(BD76:BD80)</f>
        <v>0</v>
      </c>
      <c r="BF81" s="53">
        <f>SUM(BF76:BF80)</f>
        <v>0</v>
      </c>
    </row>
    <row r="82" spans="3:58" ht="13" thickTop="1" x14ac:dyDescent="0.25">
      <c r="E82" s="36"/>
      <c r="I82" s="45"/>
      <c r="K82" s="45"/>
      <c r="M82" s="45"/>
      <c r="O82" s="45"/>
      <c r="P82" s="37"/>
      <c r="Q82" s="45"/>
      <c r="R82" s="37"/>
      <c r="S82" s="45"/>
      <c r="T82" s="37"/>
      <c r="U82" s="45"/>
      <c r="V82" s="37"/>
      <c r="W82" s="45"/>
      <c r="X82" s="37"/>
      <c r="Y82" s="45"/>
      <c r="Z82" s="37"/>
      <c r="AA82" s="45"/>
      <c r="AB82" s="37"/>
      <c r="AC82" s="45"/>
      <c r="AD82" s="37"/>
      <c r="AE82" s="45"/>
      <c r="AF82" s="37"/>
      <c r="AG82" s="45"/>
      <c r="AH82" s="37"/>
      <c r="AI82" s="45"/>
      <c r="AJ82" s="37"/>
      <c r="AK82" s="45"/>
      <c r="AL82" s="37"/>
      <c r="AM82" s="45"/>
      <c r="AN82" s="37"/>
      <c r="AO82" s="45"/>
      <c r="AP82" s="37"/>
      <c r="AQ82" s="45"/>
      <c r="AR82" s="37"/>
      <c r="AS82" s="45"/>
      <c r="AT82" s="37"/>
      <c r="AU82" s="45"/>
      <c r="AV82" s="37"/>
      <c r="AW82" s="45"/>
      <c r="AX82" s="37"/>
      <c r="AY82" s="45"/>
      <c r="AZ82" s="45"/>
      <c r="BA82" s="37"/>
      <c r="BB82" s="45"/>
      <c r="BC82" s="37"/>
      <c r="BD82" s="45"/>
      <c r="BF82" s="45"/>
    </row>
    <row r="83" spans="3:58" x14ac:dyDescent="0.25">
      <c r="C83" s="34" t="s">
        <v>86</v>
      </c>
      <c r="D83" s="35">
        <v>15</v>
      </c>
      <c r="E83" s="36" t="s">
        <v>65</v>
      </c>
      <c r="F83" s="33"/>
      <c r="G83" s="33" t="s">
        <v>36</v>
      </c>
      <c r="H83" s="33"/>
      <c r="I83" s="37">
        <f>AG83-K83</f>
        <v>19000</v>
      </c>
      <c r="J83" s="37"/>
      <c r="K83" s="37">
        <f>AG83*0.05</f>
        <v>1000</v>
      </c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>
        <v>20000</v>
      </c>
      <c r="AH83" s="37"/>
      <c r="AI83" s="37"/>
      <c r="AJ83" s="37"/>
      <c r="AK83" s="37"/>
      <c r="AL83" s="37"/>
      <c r="AM83" s="37"/>
      <c r="AN83" s="37"/>
      <c r="AO83" s="37"/>
      <c r="AP83" s="37"/>
      <c r="AQ83" s="37"/>
      <c r="AR83" s="37"/>
      <c r="AS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F83" s="37"/>
    </row>
    <row r="84" spans="3:58" x14ac:dyDescent="0.25">
      <c r="C84" s="37"/>
      <c r="D84" s="35">
        <v>30</v>
      </c>
      <c r="E84" s="37" t="s">
        <v>66</v>
      </c>
      <c r="F84" s="37"/>
      <c r="G84" s="33" t="s">
        <v>40</v>
      </c>
      <c r="H84" s="33"/>
      <c r="I84" s="37">
        <v>3000</v>
      </c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M84" s="37"/>
      <c r="AN84" s="37"/>
      <c r="AO84" s="37"/>
      <c r="AP84" s="37"/>
      <c r="AQ84" s="37"/>
      <c r="AR84" s="37"/>
      <c r="AS84" s="37"/>
      <c r="AT84" s="37"/>
      <c r="AU84" s="37"/>
      <c r="AV84" s="37"/>
      <c r="AW84" s="37"/>
      <c r="AX84" s="37"/>
      <c r="AY84" s="37">
        <v>3000</v>
      </c>
      <c r="AZ84" s="37"/>
      <c r="BA84" s="37"/>
      <c r="BB84" s="37"/>
      <c r="BC84" s="37"/>
      <c r="BD84" s="37"/>
      <c r="BF84" s="37"/>
    </row>
    <row r="85" spans="3:58" x14ac:dyDescent="0.25">
      <c r="C85" s="37"/>
      <c r="D85" s="35">
        <v>30</v>
      </c>
      <c r="E85" s="37" t="s">
        <v>87</v>
      </c>
      <c r="F85" s="37"/>
      <c r="G85" s="33" t="s">
        <v>42</v>
      </c>
      <c r="H85" s="33"/>
      <c r="I85" s="37">
        <v>15000</v>
      </c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>
        <v>15000</v>
      </c>
      <c r="AL85" s="37"/>
      <c r="AM85" s="37"/>
      <c r="AN85" s="37"/>
      <c r="AO85" s="37"/>
      <c r="AP85" s="37"/>
      <c r="AQ85" s="37"/>
      <c r="AR85" s="37"/>
      <c r="AS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F85" s="37"/>
    </row>
    <row r="86" spans="3:58" x14ac:dyDescent="0.25">
      <c r="C86" s="37"/>
      <c r="D86" s="35">
        <v>30</v>
      </c>
      <c r="E86" s="37" t="s">
        <v>43</v>
      </c>
      <c r="F86" s="37"/>
      <c r="G86" s="33" t="s">
        <v>44</v>
      </c>
      <c r="H86" s="33"/>
      <c r="I86" s="37">
        <v>8000</v>
      </c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37"/>
      <c r="AM86" s="37"/>
      <c r="AN86" s="37"/>
      <c r="AO86" s="37"/>
      <c r="AP86" s="37"/>
      <c r="AQ86" s="37"/>
      <c r="AR86" s="37"/>
      <c r="AS86" s="37"/>
      <c r="AT86" s="37"/>
      <c r="AU86" s="37"/>
      <c r="AV86" s="37"/>
      <c r="AW86" s="37"/>
      <c r="AX86" s="37"/>
      <c r="AY86" s="37">
        <v>8000</v>
      </c>
      <c r="AZ86" s="37"/>
      <c r="BA86" s="37"/>
      <c r="BB86" s="37"/>
      <c r="BC86" s="37"/>
      <c r="BD86" s="37"/>
      <c r="BF86" s="37"/>
    </row>
    <row r="87" spans="3:58" ht="13" thickBot="1" x14ac:dyDescent="0.3">
      <c r="C87" s="38"/>
      <c r="D87" s="39"/>
      <c r="E87" s="40"/>
      <c r="F87" s="41"/>
      <c r="G87" s="42"/>
      <c r="H87" s="41"/>
      <c r="I87" s="43"/>
      <c r="J87" s="44"/>
      <c r="K87" s="45"/>
      <c r="M87" s="45"/>
      <c r="N87" s="44"/>
      <c r="O87" s="47"/>
      <c r="P87" s="37"/>
      <c r="Q87" s="47"/>
      <c r="R87" s="37"/>
      <c r="S87" s="47"/>
      <c r="T87" s="37"/>
      <c r="U87" s="47"/>
      <c r="V87" s="37"/>
      <c r="W87" s="47"/>
      <c r="X87" s="37"/>
      <c r="Y87" s="47"/>
      <c r="Z87" s="37"/>
      <c r="AA87" s="47"/>
      <c r="AB87" s="37"/>
      <c r="AC87" s="47"/>
      <c r="AD87" s="37"/>
      <c r="AE87" s="47"/>
      <c r="AF87" s="37"/>
      <c r="AG87" s="47"/>
      <c r="AH87" s="37"/>
      <c r="AI87" s="47"/>
      <c r="AJ87" s="37"/>
      <c r="AK87" s="47"/>
      <c r="AL87" s="37"/>
      <c r="AM87" s="47"/>
      <c r="AN87" s="37"/>
      <c r="AO87" s="47"/>
      <c r="AP87" s="37"/>
      <c r="AQ87" s="47"/>
      <c r="AR87" s="37"/>
      <c r="AS87" s="47"/>
      <c r="AT87" s="37"/>
      <c r="AU87" s="47"/>
      <c r="AV87" s="37"/>
      <c r="AW87" s="47"/>
      <c r="AX87" s="37"/>
      <c r="AY87" s="47"/>
      <c r="AZ87" s="47"/>
      <c r="BA87" s="37"/>
      <c r="BB87" s="47"/>
      <c r="BC87" s="37"/>
      <c r="BD87" s="47"/>
      <c r="BF87" s="47"/>
    </row>
    <row r="88" spans="3:58" ht="14" thickTop="1" thickBot="1" x14ac:dyDescent="0.35">
      <c r="C88" s="48"/>
      <c r="D88" s="48"/>
      <c r="E88" s="49"/>
      <c r="F88" s="50"/>
      <c r="G88" s="51" t="s">
        <v>88</v>
      </c>
      <c r="H88" s="52"/>
      <c r="I88" s="53">
        <f t="shared" ref="I88" si="14">SUM(I83:I87)</f>
        <v>45000</v>
      </c>
      <c r="J88" s="53">
        <f t="shared" ref="J88:O88" si="15">SUM(J83:J87)</f>
        <v>0</v>
      </c>
      <c r="K88" s="53">
        <f t="shared" si="15"/>
        <v>1000</v>
      </c>
      <c r="L88" s="53">
        <f t="shared" si="15"/>
        <v>0</v>
      </c>
      <c r="M88" s="53">
        <f t="shared" si="15"/>
        <v>0</v>
      </c>
      <c r="N88" s="53">
        <f t="shared" si="15"/>
        <v>0</v>
      </c>
      <c r="O88" s="53">
        <f t="shared" si="15"/>
        <v>0</v>
      </c>
      <c r="Q88" s="53">
        <f>SUM(Q83:Q87)</f>
        <v>0</v>
      </c>
      <c r="S88" s="53">
        <f>SUM(S83:S87)</f>
        <v>0</v>
      </c>
      <c r="U88" s="53">
        <f>SUM(U83:U87)</f>
        <v>0</v>
      </c>
      <c r="W88" s="53">
        <f>SUM(W83:W87)</f>
        <v>0</v>
      </c>
      <c r="Y88" s="53">
        <f>SUM(Y83:Y87)</f>
        <v>0</v>
      </c>
      <c r="AA88" s="53">
        <f>SUM(AA83:AA87)</f>
        <v>0</v>
      </c>
      <c r="AC88" s="53">
        <f>SUM(AC83:AC87)</f>
        <v>0</v>
      </c>
      <c r="AE88" s="53">
        <f>SUM(AE83:AE87)</f>
        <v>0</v>
      </c>
      <c r="AG88" s="53">
        <f>SUM(AG83:AG87)</f>
        <v>20000</v>
      </c>
      <c r="AI88" s="53">
        <f>SUM(AI83:AI87)</f>
        <v>0</v>
      </c>
      <c r="AK88" s="53">
        <f>SUM(AK83:AK87)</f>
        <v>15000</v>
      </c>
      <c r="AM88" s="53">
        <f>SUM(AM83:AM87)</f>
        <v>0</v>
      </c>
      <c r="AO88" s="53">
        <f>SUM(AO83:AO87)</f>
        <v>0</v>
      </c>
      <c r="AQ88" s="53">
        <f>SUM(AQ83:AQ87)</f>
        <v>0</v>
      </c>
      <c r="AS88" s="53">
        <f>SUM(AS83:AS87)</f>
        <v>0</v>
      </c>
      <c r="AU88" s="53">
        <f>SUM(AU83:AU87)</f>
        <v>0</v>
      </c>
      <c r="AW88" s="53">
        <f>SUM(AW83:AW87)</f>
        <v>0</v>
      </c>
      <c r="AY88" s="53">
        <f>SUM(AY83:AY87)</f>
        <v>11000</v>
      </c>
      <c r="AZ88" s="53">
        <f>SUM(AZ83:AZ87)</f>
        <v>0</v>
      </c>
      <c r="BB88" s="53">
        <f>SUM(BB83:BB87)</f>
        <v>0</v>
      </c>
      <c r="BD88" s="53">
        <f>SUM(BD83:BD87)</f>
        <v>0</v>
      </c>
      <c r="BF88" s="53">
        <f>SUM(BF83:BF87)</f>
        <v>0</v>
      </c>
    </row>
    <row r="89" spans="3:58" ht="13" thickTop="1" x14ac:dyDescent="0.25">
      <c r="C89" s="34"/>
      <c r="E89" s="36"/>
      <c r="I89" s="45"/>
      <c r="K89" s="45"/>
      <c r="M89" s="45"/>
      <c r="O89" s="45"/>
      <c r="Q89" s="45"/>
      <c r="S89" s="45"/>
      <c r="U89" s="45"/>
      <c r="W89" s="45"/>
      <c r="Y89" s="45"/>
      <c r="AA89" s="45"/>
      <c r="AC89" s="45"/>
      <c r="AE89" s="45"/>
      <c r="AG89" s="45"/>
      <c r="AI89" s="45"/>
      <c r="AK89" s="45"/>
      <c r="AM89" s="45"/>
      <c r="AO89" s="45"/>
      <c r="AQ89" s="45"/>
      <c r="AS89" s="45"/>
      <c r="AU89" s="45"/>
      <c r="AW89" s="45"/>
      <c r="AY89" s="45"/>
      <c r="AZ89" s="45"/>
      <c r="BB89" s="45"/>
      <c r="BD89" s="45"/>
      <c r="BF89" s="45"/>
    </row>
    <row r="90" spans="3:58" x14ac:dyDescent="0.25">
      <c r="C90" s="34" t="s">
        <v>89</v>
      </c>
      <c r="D90" s="35">
        <v>15</v>
      </c>
      <c r="E90" s="36" t="s">
        <v>35</v>
      </c>
      <c r="F90" s="33"/>
      <c r="G90" s="33" t="s">
        <v>36</v>
      </c>
      <c r="H90" s="33"/>
      <c r="I90" s="37">
        <f>AG90-K90</f>
        <v>19000</v>
      </c>
      <c r="J90" s="37"/>
      <c r="K90" s="37">
        <f>AG90*0.05</f>
        <v>1000</v>
      </c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>
        <v>20000</v>
      </c>
      <c r="AH90" s="37"/>
      <c r="AI90" s="37"/>
      <c r="AJ90" s="37"/>
      <c r="AK90" s="37"/>
      <c r="AL90" s="37"/>
      <c r="AM90" s="37"/>
      <c r="AN90" s="37"/>
      <c r="AO90" s="37"/>
      <c r="AP90" s="37"/>
      <c r="AQ90" s="37"/>
      <c r="AR90" s="37"/>
      <c r="AS90" s="37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F90" s="37"/>
    </row>
    <row r="91" spans="3:58" x14ac:dyDescent="0.25">
      <c r="C91" s="37"/>
      <c r="D91" s="35">
        <v>30</v>
      </c>
      <c r="E91" s="37" t="s">
        <v>39</v>
      </c>
      <c r="F91" s="37"/>
      <c r="G91" s="33" t="s">
        <v>40</v>
      </c>
      <c r="H91" s="33"/>
      <c r="I91" s="37">
        <v>3000</v>
      </c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37"/>
      <c r="AM91" s="37"/>
      <c r="AN91" s="37"/>
      <c r="AO91" s="37"/>
      <c r="AP91" s="37"/>
      <c r="AQ91" s="37"/>
      <c r="AR91" s="37"/>
      <c r="AS91" s="37"/>
      <c r="AT91" s="37"/>
      <c r="AU91" s="37"/>
      <c r="AV91" s="37"/>
      <c r="AW91" s="37"/>
      <c r="AX91" s="37"/>
      <c r="AY91" s="37">
        <v>3000</v>
      </c>
      <c r="AZ91" s="37"/>
      <c r="BA91" s="37"/>
      <c r="BB91" s="37"/>
      <c r="BC91" s="37"/>
      <c r="BD91" s="37"/>
      <c r="BF91" s="37"/>
    </row>
    <row r="92" spans="3:58" x14ac:dyDescent="0.25">
      <c r="C92" s="37"/>
      <c r="D92" s="35">
        <v>30</v>
      </c>
      <c r="E92" s="37" t="s">
        <v>90</v>
      </c>
      <c r="F92" s="37"/>
      <c r="G92" s="33" t="s">
        <v>42</v>
      </c>
      <c r="H92" s="33"/>
      <c r="I92" s="37">
        <v>15000</v>
      </c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>
        <v>15000</v>
      </c>
      <c r="AL92" s="37"/>
      <c r="AM92" s="37"/>
      <c r="AN92" s="37"/>
      <c r="AO92" s="37"/>
      <c r="AP92" s="37"/>
      <c r="AQ92" s="37"/>
      <c r="AR92" s="37"/>
      <c r="AS92" s="37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F92" s="37"/>
    </row>
    <row r="93" spans="3:58" ht="13" thickBot="1" x14ac:dyDescent="0.3">
      <c r="C93" s="38"/>
      <c r="D93" s="35">
        <v>30</v>
      </c>
      <c r="E93" s="37" t="s">
        <v>43</v>
      </c>
      <c r="F93" s="37"/>
      <c r="G93" s="33" t="s">
        <v>44</v>
      </c>
      <c r="H93" s="33"/>
      <c r="I93" s="37">
        <v>8000</v>
      </c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37"/>
      <c r="AM93" s="37"/>
      <c r="AN93" s="37"/>
      <c r="AO93" s="37"/>
      <c r="AP93" s="37"/>
      <c r="AQ93" s="37"/>
      <c r="AR93" s="37"/>
      <c r="AS93" s="37"/>
      <c r="AT93" s="37"/>
      <c r="AU93" s="37"/>
      <c r="AV93" s="37"/>
      <c r="AW93" s="37"/>
      <c r="AX93" s="37"/>
      <c r="AY93" s="37">
        <v>8000</v>
      </c>
      <c r="AZ93" s="37"/>
      <c r="BA93" s="37"/>
      <c r="BB93" s="37"/>
      <c r="BC93" s="37"/>
      <c r="BD93" s="37"/>
      <c r="BF93" s="37"/>
    </row>
    <row r="94" spans="3:58" ht="14" thickTop="1" thickBot="1" x14ac:dyDescent="0.35">
      <c r="C94" s="48"/>
      <c r="D94" s="48"/>
      <c r="E94" s="49"/>
      <c r="F94" s="50"/>
      <c r="G94" s="51" t="s">
        <v>91</v>
      </c>
      <c r="H94" s="52"/>
      <c r="I94" s="53">
        <f t="shared" ref="I94" si="16">SUM(I90:I93)</f>
        <v>45000</v>
      </c>
      <c r="J94" s="53">
        <f t="shared" ref="J94:O94" si="17">SUM(J90:J93)</f>
        <v>0</v>
      </c>
      <c r="K94" s="53">
        <f t="shared" si="17"/>
        <v>1000</v>
      </c>
      <c r="L94" s="53">
        <f t="shared" si="17"/>
        <v>0</v>
      </c>
      <c r="M94" s="53">
        <f t="shared" si="17"/>
        <v>0</v>
      </c>
      <c r="N94" s="53">
        <f t="shared" si="17"/>
        <v>0</v>
      </c>
      <c r="O94" s="53">
        <f t="shared" si="17"/>
        <v>0</v>
      </c>
      <c r="Q94" s="53">
        <f>SUM(Q90:Q93)</f>
        <v>0</v>
      </c>
      <c r="S94" s="53">
        <f>SUM(S90:S93)</f>
        <v>0</v>
      </c>
      <c r="U94" s="53">
        <f>SUM(U90:U93)</f>
        <v>0</v>
      </c>
      <c r="W94" s="53">
        <f>SUM(W90:W93)</f>
        <v>0</v>
      </c>
      <c r="Y94" s="53">
        <f>SUM(Y90:Y93)</f>
        <v>0</v>
      </c>
      <c r="AA94" s="53">
        <f>SUM(AA90:AA93)</f>
        <v>0</v>
      </c>
      <c r="AC94" s="53">
        <f>SUM(AC90:AC93)</f>
        <v>0</v>
      </c>
      <c r="AE94" s="53">
        <f>SUM(AE90:AE93)</f>
        <v>0</v>
      </c>
      <c r="AG94" s="53">
        <f>SUM(AG90:AG93)</f>
        <v>20000</v>
      </c>
      <c r="AI94" s="53">
        <f>SUM(AI90:AI93)</f>
        <v>0</v>
      </c>
      <c r="AK94" s="53">
        <f>SUM(AK90:AK93)</f>
        <v>15000</v>
      </c>
      <c r="AM94" s="53">
        <f>SUM(AM90:AM93)</f>
        <v>0</v>
      </c>
      <c r="AO94" s="53">
        <f>SUM(AO90:AO93)</f>
        <v>0</v>
      </c>
      <c r="AQ94" s="53">
        <f>SUM(AQ90:AQ93)</f>
        <v>0</v>
      </c>
      <c r="AS94" s="53">
        <f>SUM(AS90:AS93)</f>
        <v>0</v>
      </c>
      <c r="AU94" s="53">
        <f>SUM(AU90:AU93)</f>
        <v>0</v>
      </c>
      <c r="AW94" s="53">
        <f>SUM(AW90:AW93)</f>
        <v>0</v>
      </c>
      <c r="AY94" s="53">
        <f>SUM(AY90:AY93)</f>
        <v>11000</v>
      </c>
      <c r="AZ94" s="53">
        <f>SUM(AZ90:AZ93)</f>
        <v>0</v>
      </c>
      <c r="BB94" s="53">
        <f>SUM(BB90:BB93)</f>
        <v>0</v>
      </c>
      <c r="BD94" s="53">
        <f>SUM(BD90:BD93)</f>
        <v>0</v>
      </c>
      <c r="BF94" s="53">
        <f>SUM(BF90:BF93)</f>
        <v>0</v>
      </c>
    </row>
    <row r="95" spans="3:58" ht="13.5" thickTop="1" thickBot="1" x14ac:dyDescent="0.3">
      <c r="E95" s="36"/>
      <c r="I95" s="45"/>
      <c r="K95" s="45"/>
      <c r="M95" s="45"/>
      <c r="O95" s="45"/>
      <c r="Q95" s="45"/>
      <c r="S95" s="45"/>
      <c r="U95" s="45"/>
      <c r="W95" s="45"/>
      <c r="Y95" s="45"/>
      <c r="AA95" s="45"/>
      <c r="AC95" s="45"/>
      <c r="AE95" s="45"/>
      <c r="AG95" s="45"/>
      <c r="AI95" s="45"/>
      <c r="AK95" s="45"/>
      <c r="AM95" s="45"/>
      <c r="AO95" s="45"/>
      <c r="AQ95" s="45"/>
      <c r="AS95" s="45"/>
      <c r="AU95" s="45"/>
      <c r="AW95" s="45"/>
      <c r="AY95" s="45"/>
      <c r="AZ95" s="45"/>
      <c r="BB95" s="45"/>
      <c r="BD95" s="45"/>
      <c r="BF95" s="45"/>
    </row>
    <row r="96" spans="3:58" ht="14" thickTop="1" thickBot="1" x14ac:dyDescent="0.35">
      <c r="C96" s="58"/>
      <c r="D96" s="58"/>
      <c r="E96" s="59"/>
      <c r="F96" s="60"/>
      <c r="G96" s="61" t="s">
        <v>92</v>
      </c>
      <c r="H96" s="62"/>
      <c r="I96" s="63">
        <f>I94+I88+I81</f>
        <v>135000</v>
      </c>
      <c r="J96" s="63">
        <f>J94+J88+J81</f>
        <v>0</v>
      </c>
      <c r="K96" s="63">
        <f>K94+K88+K81</f>
        <v>3000</v>
      </c>
      <c r="L96" s="63">
        <f>SUM(L94:L95)</f>
        <v>0</v>
      </c>
      <c r="M96" s="63">
        <f>M94+M88+M81</f>
        <v>0</v>
      </c>
      <c r="N96" s="63">
        <f>SUM(N94:N95)</f>
        <v>0</v>
      </c>
      <c r="O96" s="63">
        <f>O94+O88+O81</f>
        <v>0</v>
      </c>
      <c r="Q96" s="63">
        <f>Q94+Q88+Q81</f>
        <v>0</v>
      </c>
      <c r="S96" s="63">
        <f>S94+S88+S81</f>
        <v>0</v>
      </c>
      <c r="U96" s="63">
        <f>U94+U88+U81</f>
        <v>0</v>
      </c>
      <c r="W96" s="63">
        <f>W94+W88+W81</f>
        <v>0</v>
      </c>
      <c r="Y96" s="63">
        <f>Y94+Y88+Y81</f>
        <v>0</v>
      </c>
      <c r="AA96" s="63">
        <f>AA94+AA88+AA81</f>
        <v>0</v>
      </c>
      <c r="AC96" s="63">
        <f>AC94+AC88+AC81</f>
        <v>0</v>
      </c>
      <c r="AE96" s="63">
        <f>AE94+AE88+AE81</f>
        <v>0</v>
      </c>
      <c r="AG96" s="63">
        <f>AG94+AG88+AG81</f>
        <v>60000</v>
      </c>
      <c r="AI96" s="63">
        <f>AI94+AI88+AI81</f>
        <v>0</v>
      </c>
      <c r="AK96" s="63">
        <f>AK94+AK88+AK81</f>
        <v>45000</v>
      </c>
      <c r="AM96" s="63">
        <f>AM94+AM88+AM81</f>
        <v>0</v>
      </c>
      <c r="AO96" s="63">
        <f>AO94+AO88+AO81</f>
        <v>0</v>
      </c>
      <c r="AQ96" s="63">
        <f>AQ94+AQ88+AQ81</f>
        <v>0</v>
      </c>
      <c r="AS96" s="63">
        <f>AS94+AS88+AS81</f>
        <v>0</v>
      </c>
      <c r="AU96" s="63">
        <f>AU94+AU88+AU81</f>
        <v>0</v>
      </c>
      <c r="AW96" s="63">
        <f>AW94+AW88+AW81</f>
        <v>0</v>
      </c>
      <c r="AY96" s="63">
        <f>AY94+AY88+AY81</f>
        <v>33000</v>
      </c>
      <c r="AZ96" s="63">
        <f>AZ94+AZ88+AZ81</f>
        <v>0</v>
      </c>
      <c r="BB96" s="63">
        <f>BB94+BB88+BB81</f>
        <v>0</v>
      </c>
      <c r="BD96" s="63">
        <f>BD94+BD88+BD81</f>
        <v>0</v>
      </c>
      <c r="BF96" s="63">
        <f>BF94+BF88+BF81</f>
        <v>0</v>
      </c>
    </row>
    <row r="97" spans="3:58" ht="13" thickTop="1" x14ac:dyDescent="0.25">
      <c r="BE97" s="69"/>
    </row>
    <row r="98" spans="3:58" ht="13.5" thickBot="1" x14ac:dyDescent="0.35">
      <c r="C98" s="70"/>
      <c r="D98" s="70"/>
      <c r="E98" s="71"/>
      <c r="F98" s="72"/>
      <c r="G98" s="73" t="s">
        <v>93</v>
      </c>
      <c r="H98" s="74"/>
      <c r="I98" s="75">
        <f>I96+I74+I50+I28</f>
        <v>1773000</v>
      </c>
      <c r="J98" s="75">
        <f>J96+J92+J88</f>
        <v>0</v>
      </c>
      <c r="K98" s="75">
        <f>K96+K74+K50+K28</f>
        <v>12000</v>
      </c>
      <c r="L98" s="75">
        <f>SUM(L96:L97)</f>
        <v>0</v>
      </c>
      <c r="M98" s="75">
        <f>M96+M74+M50+M28</f>
        <v>0</v>
      </c>
      <c r="N98" s="75"/>
      <c r="O98" s="75">
        <f>O96+O74+O50+O28</f>
        <v>0</v>
      </c>
      <c r="Q98" s="75">
        <f>Q96+Q74+Q50+Q28</f>
        <v>0</v>
      </c>
      <c r="R98" s="75"/>
      <c r="S98" s="75">
        <f>S96+S74+S50+S28</f>
        <v>0</v>
      </c>
      <c r="T98" s="75"/>
      <c r="U98" s="75">
        <f>U96+U74+U50+U28</f>
        <v>0</v>
      </c>
      <c r="V98" s="75"/>
      <c r="W98" s="75">
        <f>W96+W74+W50+W28</f>
        <v>0</v>
      </c>
      <c r="X98" s="75"/>
      <c r="Y98" s="75">
        <f>Y96+Y74+Y50+Y28</f>
        <v>0</v>
      </c>
      <c r="Z98" s="75">
        <f>Z96+Z74+Z50+Z28</f>
        <v>0</v>
      </c>
      <c r="AA98" s="75">
        <f>AA96+AA74+AA50+AA28</f>
        <v>0</v>
      </c>
      <c r="AB98" s="75">
        <f t="shared" ref="AB98:BD98" si="18">AB96+AB74+AB50+AB28</f>
        <v>0</v>
      </c>
      <c r="AC98" s="75">
        <f t="shared" si="18"/>
        <v>0</v>
      </c>
      <c r="AD98" s="75">
        <f t="shared" si="18"/>
        <v>0</v>
      </c>
      <c r="AE98" s="75">
        <f t="shared" si="18"/>
        <v>0</v>
      </c>
      <c r="AF98" s="75">
        <f t="shared" si="18"/>
        <v>0</v>
      </c>
      <c r="AG98" s="75">
        <f t="shared" si="18"/>
        <v>240000</v>
      </c>
      <c r="AH98" s="75">
        <f t="shared" si="18"/>
        <v>0</v>
      </c>
      <c r="AI98" s="75">
        <f t="shared" si="18"/>
        <v>0</v>
      </c>
      <c r="AJ98" s="75">
        <f t="shared" si="18"/>
        <v>0</v>
      </c>
      <c r="AK98" s="75">
        <f t="shared" si="18"/>
        <v>180000</v>
      </c>
      <c r="AL98" s="75">
        <f t="shared" si="18"/>
        <v>0</v>
      </c>
      <c r="AM98" s="75">
        <f t="shared" si="18"/>
        <v>0</v>
      </c>
      <c r="AN98" s="75">
        <f t="shared" si="18"/>
        <v>0</v>
      </c>
      <c r="AO98" s="75">
        <f t="shared" si="18"/>
        <v>20000</v>
      </c>
      <c r="AP98" s="75">
        <f t="shared" si="18"/>
        <v>0</v>
      </c>
      <c r="AQ98" s="75">
        <f t="shared" si="18"/>
        <v>0</v>
      </c>
      <c r="AR98" s="75">
        <f t="shared" si="18"/>
        <v>0</v>
      </c>
      <c r="AS98" s="75">
        <f t="shared" si="18"/>
        <v>0</v>
      </c>
      <c r="AT98" s="75">
        <f t="shared" si="18"/>
        <v>0</v>
      </c>
      <c r="AU98" s="75">
        <f t="shared" si="18"/>
        <v>0</v>
      </c>
      <c r="AV98" s="75">
        <f t="shared" si="18"/>
        <v>0</v>
      </c>
      <c r="AW98" s="75">
        <f t="shared" si="18"/>
        <v>0</v>
      </c>
      <c r="AX98" s="75">
        <f t="shared" si="18"/>
        <v>0</v>
      </c>
      <c r="AY98" s="75">
        <f t="shared" si="18"/>
        <v>132000</v>
      </c>
      <c r="AZ98" s="75">
        <f t="shared" si="18"/>
        <v>3000</v>
      </c>
      <c r="BA98" s="75">
        <f t="shared" si="18"/>
        <v>0</v>
      </c>
      <c r="BB98" s="75">
        <f t="shared" si="18"/>
        <v>10000</v>
      </c>
      <c r="BC98" s="75">
        <f t="shared" si="18"/>
        <v>0</v>
      </c>
      <c r="BD98" s="75">
        <f t="shared" si="18"/>
        <v>0</v>
      </c>
      <c r="BE98" s="76"/>
      <c r="BF98" s="75">
        <f>BF96+BF74+BF50+BF28</f>
        <v>1200000</v>
      </c>
    </row>
    <row r="99" spans="3:58" ht="13" thickTop="1" x14ac:dyDescent="0.25">
      <c r="BE99" s="77"/>
    </row>
    <row r="101" spans="3:58" ht="13" x14ac:dyDescent="0.3">
      <c r="AZ101" s="78" t="s">
        <v>2</v>
      </c>
      <c r="BA101" s="79"/>
      <c r="BB101" s="80"/>
      <c r="BC101" s="79"/>
      <c r="BD101" s="78">
        <f>SUM(AY98:BD98)</f>
        <v>145000</v>
      </c>
    </row>
    <row r="102" spans="3:58" x14ac:dyDescent="0.25">
      <c r="AZ102" s="68" t="s">
        <v>94</v>
      </c>
      <c r="BD102" s="68">
        <f>'[1]Shopee Cash Receipt Book'!M62</f>
        <v>101382.8</v>
      </c>
    </row>
    <row r="103" spans="3:58" x14ac:dyDescent="0.25">
      <c r="AZ103" s="68" t="s">
        <v>95</v>
      </c>
      <c r="BD103" s="68">
        <f>SUM(BD101:BD102)</f>
        <v>246382.8</v>
      </c>
    </row>
    <row r="105" spans="3:58" x14ac:dyDescent="0.25">
      <c r="BF105" s="81"/>
    </row>
  </sheetData>
  <mergeCells count="9">
    <mergeCell ref="AY3:BD3"/>
    <mergeCell ref="A4:A5"/>
    <mergeCell ref="B4:B5"/>
    <mergeCell ref="C4:D5"/>
    <mergeCell ref="E4:E5"/>
    <mergeCell ref="F4:F5"/>
    <mergeCell ref="G4:G5"/>
    <mergeCell ref="H4:H5"/>
    <mergeCell ref="J4:J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Cash Disbursement Journal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Pinoy Akawntant</dc:creator>
  <dcterms:created xsi:type="dcterms:W3CDTF">2025-07-08T14:16:29Z</dcterms:created>
  <dcterms:modified xsi:type="dcterms:W3CDTF">2025-07-08T14:16:47Z</dcterms:modified>
</cp:coreProperties>
</file>